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15180" windowHeight="11340" activeTab="1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Лист12" sheetId="19" r:id="rId19"/>
  </sheets>
  <definedNames>
    <definedName name="_xlnm._FilterDatabase" localSheetId="5" hidden="1">'6'!$A$11:$G$535</definedName>
    <definedName name="_xlnm._FilterDatabase" localSheetId="6" hidden="1">'7'!$A$12:$I$492</definedName>
    <definedName name="_xlnm._FilterDatabase" localSheetId="7" hidden="1">'8'!$A$11:$H$549</definedName>
    <definedName name="_xlnm._FilterDatabase" localSheetId="8" hidden="1">'9'!$A$11:$J$504</definedName>
  </definedNames>
  <calcPr fullCalcOnLoad="1"/>
</workbook>
</file>

<file path=xl/sharedStrings.xml><?xml version="1.0" encoding="utf-8"?>
<sst xmlns="http://schemas.openxmlformats.org/spreadsheetml/2006/main" count="10180" uniqueCount="1571">
  <si>
    <t xml:space="preserve">Прочие доходы от оказания платных услуг (работ) получателями средств бюджетов муниципальных районов </t>
  </si>
  <si>
    <t>1 14 02052 05 0000 410</t>
  </si>
  <si>
    <t>1 14 02052 05 0000 440</t>
  </si>
  <si>
    <t>1 14 02053 05 0001 410</t>
  </si>
  <si>
    <t>1 14 02053 05 0000 440</t>
  </si>
  <si>
    <t>1 14 04050 05 0000 420</t>
  </si>
  <si>
    <t xml:space="preserve"> 1 14 06025 05 0000 430</t>
  </si>
  <si>
    <t>1 16 32000 05 0000 140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</si>
  <si>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 </t>
  </si>
  <si>
    <t>1 16 90050 05 0000 140</t>
  </si>
  <si>
    <t>1 17 05050 05 0000 180</t>
  </si>
  <si>
    <t>1 17 01050 05 0000 180</t>
  </si>
  <si>
    <t>2 00 00000 00 0000 000</t>
  </si>
  <si>
    <t>Безвозмездные поступления ("В части безвозмездных поступлений в бюджет муниципального образования Камышловский муниципальный район")</t>
  </si>
  <si>
    <t>Администрация муниципального образования Камышловский муниципальный район (ОКАТО 65223805000, 65223815000, 65223830000, 65223820000, 65223855000)</t>
  </si>
  <si>
    <t>1 11 05013  10 0000 120</t>
  </si>
  <si>
    <t>Доходы, полученные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</si>
  <si>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Управление образования администрации муниципального образования Камышловский муниципальный район</t>
  </si>
  <si>
    <t xml:space="preserve">Отдел культуры, молодежной политики и спорта Администрации муниципального образования Камышловский муниципальный район </t>
  </si>
  <si>
    <t>182</t>
  </si>
  <si>
    <t xml:space="preserve"> Управление Федеральной налоговой службы по Свердловской области(ОКАТО 65223805000, 65223815000, 65223830000, 65223820000, 65223855000)</t>
  </si>
  <si>
    <t>1 01 02000 01 0000 110</t>
  </si>
  <si>
    <t>Налог на доходы физических лиц</t>
  </si>
  <si>
    <t>1 05 02000 02 0000 110</t>
  </si>
  <si>
    <t>Единый налог на вмененный доход для отдельных видов деятельности</t>
  </si>
  <si>
    <t>1 05 03000 01 0000 110</t>
  </si>
  <si>
    <t>Налог на рекламу, мобилизируемый на территориях муниципальных районов</t>
  </si>
  <si>
    <t>048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</si>
  <si>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</si>
  <si>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</si>
  <si>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выбросы загрязняющих веществ в водные объекты</t>
  </si>
  <si>
    <t>Плата за размещение отходов производства и потребления</t>
  </si>
  <si>
    <t>Плата за иные виды негативного воздействия на окружающую среду</t>
  </si>
  <si>
    <t>045</t>
  </si>
  <si>
    <t>Департамент по охране, контролю и регулированию использования животного мира Свердловской области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</si>
  <si>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</si>
  <si>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Избирательная комиссия Свердловской области</t>
  </si>
  <si>
    <t>Приложение 4</t>
  </si>
  <si>
    <t>Код Главного администратора доходов бюджета</t>
  </si>
  <si>
    <t>ИНН</t>
  </si>
  <si>
    <t>КПП</t>
  </si>
  <si>
    <t>Адрес</t>
  </si>
  <si>
    <t xml:space="preserve">Администрация муниципального образования Камышловский муниципальный район </t>
  </si>
  <si>
    <t>6644001290</t>
  </si>
  <si>
    <t>661301001</t>
  </si>
  <si>
    <t>г.Камышлов, ул.Свердлова, 41</t>
  </si>
  <si>
    <t>Администрация муниципального образования Камышловский муниципальный район (в части нормативов распределения 50% в МР 50% в поселения)</t>
  </si>
  <si>
    <t>г.Камышлов, ул. Свердлова, 41</t>
  </si>
  <si>
    <t xml:space="preserve">Управление образования администрации муниципального образования Камышловский муниципальный район </t>
  </si>
  <si>
    <t>6644001004</t>
  </si>
  <si>
    <t>Отдел культуры, молодежной политики и спорта Администрации муниципального образования Камышловский муниципальный район</t>
  </si>
  <si>
    <t>6644001357</t>
  </si>
  <si>
    <t>г.Камышлов, ул. Гагарина, 1</t>
  </si>
  <si>
    <t>6671307658</t>
  </si>
  <si>
    <t>667101001</t>
  </si>
  <si>
    <t>6670205580</t>
  </si>
  <si>
    <t>667001001</t>
  </si>
  <si>
    <t xml:space="preserve"> г.Екатеринбург, ул.Малышева, 101</t>
  </si>
  <si>
    <t>6658064893</t>
  </si>
  <si>
    <t>665801001</t>
  </si>
  <si>
    <t>г.Екатеринбург, Октябрьская площадь, 1</t>
  </si>
  <si>
    <t>901 01 02 00 00 05 0000 710</t>
  </si>
  <si>
    <t>901 01 02 00 00 05 0000 810</t>
  </si>
  <si>
    <t>901 01 03 00 00 05 0000 710</t>
  </si>
  <si>
    <t>Погашение бюджетом субъекта Российской Федерации кредитов от других бюджетов бюджетной системы Российской Федерации в валюте Российской Федерации</t>
  </si>
  <si>
    <t>901 01 03 00 00 05 0000 810</t>
  </si>
  <si>
    <t>901 01 05 02 01 05 0000 510</t>
  </si>
  <si>
    <t>901 01 05 02 01 05 0000 610</t>
  </si>
  <si>
    <t>901 01 06 01 00 00 0000 000</t>
  </si>
  <si>
    <t>901 01 06 01 00 05 0000 630</t>
  </si>
  <si>
    <t>901 01 06 04 00 05 0000 810</t>
  </si>
  <si>
    <t>901 01 06 05 00 05 0000 600</t>
  </si>
  <si>
    <t>901 01 06 05 01 05 0000 640</t>
  </si>
  <si>
    <t>901 01 06 05 02 05 0000 640</t>
  </si>
  <si>
    <t>901 01 06 05 00 05 0000 500</t>
  </si>
  <si>
    <t>901 01 06 05 02 05 0000 540</t>
  </si>
  <si>
    <t>Администрация муниципального образования Камышловский муниципальный район (ИНН 6644001290, КПП 661301001, г.Камышлов, ул.Свердлова, 41 ОКАТО 65223805000)</t>
  </si>
  <si>
    <t xml:space="preserve">    КУЛЬТУРА, КИНЕМАТОГРАФИЯ</t>
  </si>
  <si>
    <t xml:space="preserve">      Другие вопросы в области культуры, кинематографии</t>
  </si>
  <si>
    <t>0804</t>
  </si>
  <si>
    <t xml:space="preserve">    ФИЗИЧЕСКАЯ КУЛЬТУРА И СПОРТ</t>
  </si>
  <si>
    <t xml:space="preserve">      Массовый спорт</t>
  </si>
  <si>
    <t>1102</t>
  </si>
  <si>
    <t>913</t>
  </si>
  <si>
    <t>Кредиты кредитных организаций в валюте Российской Федерации</t>
  </si>
  <si>
    <t>Приложение 5</t>
  </si>
  <si>
    <t>1401</t>
  </si>
  <si>
    <t xml:space="preserve">      Дотации на выравнивание бюджетной обеспеченности субъектов Российской Федерации и муниципальных образований</t>
  </si>
  <si>
    <t>Исполнение государственных и муниципальных гарантий в валюте Российской Федерации</t>
  </si>
  <si>
    <t>Бюджетные кредиты, предоставленные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</si>
  <si>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</si>
  <si>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Итого источников внутреннего финансирования дефицита местного бюджета</t>
  </si>
  <si>
    <t>906</t>
  </si>
  <si>
    <t xml:space="preserve">      Дошкольное образование</t>
  </si>
  <si>
    <t xml:space="preserve">      Общее образование</t>
  </si>
  <si>
    <t xml:space="preserve">      Другие вопросы в области образования</t>
  </si>
  <si>
    <t>908</t>
  </si>
  <si>
    <t xml:space="preserve">      Культура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</si>
  <si>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</si>
  <si>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Камышловский муниципальный район</t>
  </si>
  <si>
    <t>"О бюджете муниципального образования</t>
  </si>
  <si>
    <t>000</t>
  </si>
  <si>
    <t>0000</t>
  </si>
  <si>
    <t>912</t>
  </si>
  <si>
    <t>Код раздела, подраз-дела</t>
  </si>
  <si>
    <t>Ном-ер стро-ки</t>
  </si>
  <si>
    <t>Бюджетные кредиты от других бюджетов бюджетной системы Российской Федерации</t>
  </si>
  <si>
    <t>Иные источники внутреннего финансирования дефицитов бюджетов</t>
  </si>
  <si>
    <t>000 01 06 00 00 00 0000 000</t>
  </si>
  <si>
    <t>Акции и иные формы участия в капитале, находящиеся в государственной и муниципальной собственности</t>
  </si>
  <si>
    <t>Возврат бюджетных кредитов, предоставленных внутри страны в валюте Российской Федерации</t>
  </si>
  <si>
    <t>Возврат бюджетных кредитов, предоставленных другим бюджетам бюджетной системы Российской Федерации из бюджета субъекта Российской Федерации  в валюте Российской Федерации</t>
  </si>
  <si>
    <t>029</t>
  </si>
  <si>
    <t>0000000</t>
  </si>
  <si>
    <t>0200000</t>
  </si>
  <si>
    <t>Прочие доходы от  компенсации затрат бюджетов муниципальных районов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</si>
  <si>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муниципальных районов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</si>
  <si>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</si>
  <si>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18210102020011000110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</si>
  <si>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 занимающихся частной практикой в соответствии со статьей 227 Налогового кодекса Российской Федерации</t>
  </si>
  <si>
    <t>18210102030011000110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</si>
  <si>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</si>
  <si>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</si>
  <si>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04811201010016000120</t>
  </si>
  <si>
    <t xml:space="preserve">     Плата за выбросы загрязняющих веществ в атмосферный воздух стационарными объектами</t>
  </si>
  <si>
    <t>04811201020016000120</t>
  </si>
  <si>
    <t xml:space="preserve">     Плата за выбросы загрязняющих веществ в атмосферный воздух передвижными объектами</t>
  </si>
  <si>
    <t>04811201030016000120</t>
  </si>
  <si>
    <t xml:space="preserve">     Плата за выбросы загрязняющих веществ в водные объекты</t>
  </si>
  <si>
    <t>04811201040016000120</t>
  </si>
  <si>
    <t xml:space="preserve">     Плата за размещение отходов производства и потребления</t>
  </si>
  <si>
    <t xml:space="preserve">      Прочие доходы от оказания платных услуг (работ) получателями средств бюджетов муниципальных районов </t>
  </si>
  <si>
    <t xml:space="preserve">      Плата за содержание детей в казенных муниципальных дошкольных общеобразовательных учреждениях</t>
  </si>
  <si>
    <t xml:space="preserve">      Плата за питание учащихся в казенных муниципальных общеобразовательных школах  </t>
  </si>
  <si>
    <t>90611301995050004130</t>
  </si>
  <si>
    <t>90111406013100000430</t>
  </si>
  <si>
    <t xml:space="preserve">     Субсидии на выравнивание бюджетной обеспеченности муниципальных районов по реализации ими их отдельных расходных обязательств по вопросам местного значения </t>
  </si>
  <si>
    <t>Доходы, получаемые в виде арендной платы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</si>
  <si>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</si>
  <si>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1 11 05027 05 0000 120</t>
  </si>
  <si>
    <t xml:space="preserve"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находящиеся в собственности муниципальных районов </t>
  </si>
  <si>
    <t>Доходы от сдачи в аренду объектов нежилого фонда, находящихся в оперативном управлении муниципальных районов и созданных ими учреждений и не являющихся памятниками истории, культуры и градостроительства муниципальной формы собственности (за исключением имущества муниципальных бюджетных и автономных учреждений)</t>
  </si>
  <si>
    <t>Доходы от сдачи в аренду движимого имущества, находящегося в оперативном управ 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</si>
  <si>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доходы от сдачи в аренду имущества, находящегося в оперативном управлении органов муниципальных районов и созданных ими учреждений (за исключением имущества муниципальных бюджетных и автономных учреждений)</t>
  </si>
  <si>
    <t>1 13 01995 05 0004 130</t>
  </si>
  <si>
    <t>Прочие доходы от  компенсации затрат бюджетов муниципальных районов (в части возврата дебиторской задолженности прошлых лет)</t>
  </si>
  <si>
    <t>Доходы от реализации имущества, находящегося в оперативном управлении учрежде ний, находящихся в ведении органов управления муниципальных районов (за исключением имущества муниципальных бюджетных и автономных учреждений) в части реализации основных средств по указанному имуществу</t>
  </si>
  <si>
    <t>Доходы от реализации имущества,находящегося в оперативном управлении учреждений, находящихся в ведении органов управления муниципальных районов ( за исключением имущества муниципальных бюджетных и автономных учреждений) в части реализации материальных запасов по указанному имуществу</t>
  </si>
  <si>
    <t>Доходы от  реализации  объектов  нежилого фонда  иного  имущества, находящегося  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в части реализации основных средств по указанному имуществу</t>
  </si>
  <si>
    <t>Прочие  доходы  от  реализации иного имущества, находящегося в собственности муниципальных  районов (за  исключением  имущества муниципальных бюджетных и автономных учреждений, а также имущества муниципальных унитарных предприятий, в том числе  казенных) в части  реализации основных средств по указанному имуществу</t>
  </si>
  <si>
    <t>Доходы от реализации иного имущества, находящегося  в  собственности   муниципальных  районов  (за  исключением  имущества муниципальных бюджетных и автономных учреждений, а также  имущества муниципальных унитарных предприятий, в том числе казенных) в части реализации материальных запасов по указанному имуществу</t>
  </si>
  <si>
    <t>Доходы от продажи земельных участков, находящихся в собственности муниципальных районов ( за исключением земельных участков  муниципальных  автономных  учреждений)</t>
  </si>
  <si>
    <t>1 16 37040 05 0000 140</t>
  </si>
  <si>
    <t>1 17 12050 05 0000 180</t>
  </si>
  <si>
    <t>Целевые отчисления от лотерей муниципальных районов</t>
  </si>
  <si>
    <t>1 14 06013 10 0000 430</t>
  </si>
  <si>
    <t xml:space="preserve">Прочие доходы от оказания платных услуг (работ) получателями средств бюджетов муниципальных образований (в части платы за питание учащихся в казенных муниципальных общеобразовательных школах) </t>
  </si>
  <si>
    <t>1 09 07013 05 0000 110</t>
  </si>
  <si>
    <t>1 09 07033 05 0000 110</t>
  </si>
  <si>
    <t>1 09 07053 05 0000 110</t>
  </si>
  <si>
    <t>1 12 01010 01 6000 120</t>
  </si>
  <si>
    <t>1 12 01020 01 6000 120</t>
  </si>
  <si>
    <t>1 12 01030 01 6000 120</t>
  </si>
  <si>
    <t>1 12 01040 01 6000 120</t>
  </si>
  <si>
    <t>1 12 01050 01 6000 120</t>
  </si>
  <si>
    <t>Прочие неналоговые доходы бюджетов  муниципальных районов</t>
  </si>
  <si>
    <t>177</t>
  </si>
  <si>
    <t>Управление Федеральной налоговой службы по СО (Межрайонная инспекция ФНС РФ №19 по Свердловской области )</t>
  </si>
  <si>
    <t>6633001154</t>
  </si>
  <si>
    <t>663301001</t>
  </si>
  <si>
    <t>г.Сухой Лог, ул.Юбилейная, 12</t>
  </si>
  <si>
    <t xml:space="preserve"> г.Екатеринбург, ул.Вайнера, 55</t>
  </si>
  <si>
    <t>1</t>
  </si>
  <si>
    <t>2</t>
  </si>
  <si>
    <t>3</t>
  </si>
  <si>
    <t>4</t>
  </si>
  <si>
    <t>Единый сельскохозяйственный налог</t>
  </si>
  <si>
    <t>5</t>
  </si>
  <si>
    <t>6</t>
  </si>
  <si>
    <t>7</t>
  </si>
  <si>
    <t>8</t>
  </si>
  <si>
    <t>9</t>
  </si>
  <si>
    <t>10</t>
  </si>
  <si>
    <t>Налог на рекламу, мобилизируемый на территориии муниципального района</t>
  </si>
  <si>
    <t>11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</si>
  <si>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мобилизируемые на территориях муниципальных районов</t>
  </si>
  <si>
    <t>12</t>
  </si>
  <si>
    <t>Прочие местные налоги и сборы, мобилизируемые на территориях муниципальных районов</t>
  </si>
  <si>
    <t>13</t>
  </si>
  <si>
    <t>Доходы от размещения временно свободных средств бюджетов муниципальных районов</t>
  </si>
  <si>
    <t>14</t>
  </si>
  <si>
    <t>Проценты, полученные от предоставления бюджетных кредитов внутри страны за счет средств бюджетов муниципальных районов</t>
  </si>
  <si>
    <t>15</t>
  </si>
  <si>
    <t>16</t>
  </si>
  <si>
    <t>17</t>
  </si>
  <si>
    <t>18</t>
  </si>
  <si>
    <t>Доходы от продажи нематериальных активов, находящихся в собственности муниципальных районов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</si>
  <si>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</si>
  <si>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Невыясненные поступления, зачисляемые в бюджеты муниципальных районов</t>
  </si>
  <si>
    <t>Прочие неналоговые доходы бюджетов муниципальных районов</t>
  </si>
  <si>
    <t xml:space="preserve">Возврат остатков субсидий, субвенций и иных межбюджетных трансфертов, имеющих целевое назначение, прошлых лет, из бюджетов муниципальных районов </t>
  </si>
  <si>
    <t>Доходы бюджетов муниципальных районов от возврата остатков субсидий и субвенций прошлых лет из бюджетов поселений</t>
  </si>
  <si>
    <t>Приложение № 2</t>
  </si>
  <si>
    <t>Код классификации доходов бюджета</t>
  </si>
  <si>
    <t>Наименование показателя</t>
  </si>
  <si>
    <t xml:space="preserve">Сумма, в тысячах рублей </t>
  </si>
  <si>
    <t>00010000000000000000</t>
  </si>
  <si>
    <t xml:space="preserve">    НАЛОГОВЫЕ И НЕНАЛОГОВЫЕ ДОХОДЫ</t>
  </si>
  <si>
    <t xml:space="preserve">    НАЛОГИ НА ПРИБЫЛЬ, ДОХОДЫ</t>
  </si>
  <si>
    <t>18210102010011000110</t>
  </si>
  <si>
    <t>18210102040011000110</t>
  </si>
  <si>
    <t>Код главного админис-тратора источни-ков финансиро-вания дефицита местного бюджета</t>
  </si>
  <si>
    <t>Код классификации источников финансирования дефицита местного бюджета</t>
  </si>
  <si>
    <t>Наименование главного администратора источников финансирования местного бюджета или источника финансирования дефицита местного бюджета</t>
  </si>
  <si>
    <t>муниципальное образование "Восточное сельское поселение"</t>
  </si>
  <si>
    <t>муниципальное образование "Галкинское сельское поселение"</t>
  </si>
  <si>
    <t>муниципальное образование "Зареченское сельское поселение"</t>
  </si>
  <si>
    <t>муниципальное образование "Калиновское сельское поселение"</t>
  </si>
  <si>
    <t>муниципальное образование "Обуховское сельское поселение"</t>
  </si>
  <si>
    <t>004</t>
  </si>
  <si>
    <t>0100</t>
  </si>
  <si>
    <t>0102</t>
  </si>
  <si>
    <t>0103</t>
  </si>
  <si>
    <t>0104</t>
  </si>
  <si>
    <t>0300</t>
  </si>
  <si>
    <t>0309</t>
  </si>
  <si>
    <t>0400</t>
  </si>
  <si>
    <t>0405</t>
  </si>
  <si>
    <t>0412</t>
  </si>
  <si>
    <t>0500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</si>
  <si>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</si>
  <si>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</si>
  <si>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</si>
  <si>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</si>
  <si>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</si>
  <si>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</si>
  <si>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</si>
  <si>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</si>
  <si>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</si>
  <si>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</si>
  <si>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1100</t>
  </si>
  <si>
    <t>Всего расходов:</t>
  </si>
  <si>
    <t>Сумма, в тысячах рублей</t>
  </si>
  <si>
    <t xml:space="preserve">      Резервные фонды</t>
  </si>
  <si>
    <t>0700000</t>
  </si>
  <si>
    <t>000 01 02 00 00 00 0000 000</t>
  </si>
  <si>
    <t>000 01 03 00 00 00 0000 000</t>
  </si>
  <si>
    <t>000 01 05 00 00 00 0000 000</t>
  </si>
  <si>
    <t>000 01 06 04 00 00 0000 000</t>
  </si>
  <si>
    <t>000 01 06 05 00 00 0000 000</t>
  </si>
  <si>
    <t>901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</si>
  <si>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</si>
  <si>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</si>
  <si>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>Приложение 10</t>
  </si>
  <si>
    <t>Приложение 6</t>
  </si>
  <si>
    <t>0409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</si>
  <si>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</si>
  <si>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</si>
  <si>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</si>
  <si>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</si>
  <si>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</si>
  <si>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Сельское хозяйство и рыболовство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</si>
  <si>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</si>
  <si>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</si>
  <si>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ОБРАЗОВАНИЕ</t>
  </si>
  <si>
    <t xml:space="preserve">      Молодежная политика и оздоровление детей</t>
  </si>
  <si>
    <t xml:space="preserve">    СОЦИАЛЬНАЯ ПОЛИТИКА</t>
  </si>
  <si>
    <t xml:space="preserve">      Пенсионное обеспечение</t>
  </si>
  <si>
    <t xml:space="preserve">      Социальное обеспечение населения</t>
  </si>
  <si>
    <t>Номер строки</t>
  </si>
  <si>
    <t>Код целевой статьи</t>
  </si>
  <si>
    <t>Код раздела, подразд-ела</t>
  </si>
  <si>
    <t>Код вида расхо-дов</t>
  </si>
  <si>
    <t>Сумма, в тысячах рублях</t>
  </si>
  <si>
    <t>Но-мер стро-ки</t>
  </si>
  <si>
    <t>90611301995050001130</t>
  </si>
  <si>
    <t>90611301995050003130</t>
  </si>
  <si>
    <t>1 13 01995 05 0003 130</t>
  </si>
  <si>
    <t>1 13 02065 05 0000 130</t>
  </si>
  <si>
    <t>Доходы, поступающие в порядке возмещения расходов, понесенных в связи с эксплуэтацией имущества муниципальных районов</t>
  </si>
  <si>
    <t>1 13 02995 05 0001 130</t>
  </si>
  <si>
    <t>1 14 02053 05 0002 410</t>
  </si>
  <si>
    <t>1 13 01995 05 0001 130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</si>
  <si>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</si>
  <si>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</si>
  <si>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Прочие доходы от оказания платных услуг (работ) получателями средств бюджетов муниципальных районов (в части платы за содержание детей в муниципальных дошкольных образовательных учреждениях)</t>
  </si>
  <si>
    <t>00020203000000000151</t>
  </si>
  <si>
    <t xml:space="preserve">     СУБВЕНЦИИ БЮДЖЕТАМ СУБЪЕКТОВ РФ И МУНИЦИПАЛЬНЫХ ОБРАЗОВАНИЙ</t>
  </si>
  <si>
    <t>90120203001050000151</t>
  </si>
  <si>
    <t xml:space="preserve">      Субвенции на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</si>
  <si>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90120203015050000151</t>
  </si>
  <si>
    <t xml:space="preserve">      Субвенции  для финансирования расходов на осуществление государственных полномочий по первичному воинскому учету на территориях, где отсутствуют военные комиссариаты</t>
  </si>
  <si>
    <t>90120203022050000151</t>
  </si>
  <si>
    <t xml:space="preserve">      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</si>
  <si>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00020203024050000151</t>
  </si>
  <si>
    <t xml:space="preserve">      Субвенции бюджетам муниципальных районов на выполнение передаваемых полномочий субъектов РФ, в том числе:</t>
  </si>
  <si>
    <t>90120203024050000151</t>
  </si>
  <si>
    <t>1101</t>
  </si>
  <si>
    <t xml:space="preserve">      Физическая культура</t>
  </si>
  <si>
    <t>Перечень главных администраторов доходов местного бюджета</t>
  </si>
  <si>
    <t>Департамент Росприроднадзора по Уральскому федеральному округу</t>
  </si>
  <si>
    <t>Федеральная служба по надзору в сфере природопользования (Департамент Росприроднадзора  по Уральскому федеральному округу)</t>
  </si>
  <si>
    <t>Приложение 1</t>
  </si>
  <si>
    <t>к Решению Думы муниципального образования</t>
  </si>
  <si>
    <t xml:space="preserve">Наименование доходов </t>
  </si>
  <si>
    <t xml:space="preserve">      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</si>
  <si>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</si>
  <si>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 xml:space="preserve">    Субвенции на осуществление государственного полномочия Свердловской области по расчету и предоставлению за счет средств областного бюджета бюджетам поселений дотаций на выравнивание бюджетной обеспеченности поселений</t>
  </si>
  <si>
    <t xml:space="preserve">     Субвенции на осуществление государственного полномочия по 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</si>
  <si>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     Субвенции на осуществление государственного полномочия по  созданию административных комиссий</t>
  </si>
  <si>
    <t>00020203999050000151</t>
  </si>
  <si>
    <t xml:space="preserve">      Прочие субвенции бюджетам муниципальных районов, в том числе:</t>
  </si>
  <si>
    <t>90620203999050000151</t>
  </si>
  <si>
    <t xml:space="preserve">     Субвенции на 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общего, а также дополнительного образования в муниципальных общеобразователььных учреждениях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расходов)</t>
  </si>
  <si>
    <t>ИТОГО ДОХОДОВ</t>
  </si>
  <si>
    <t>к Решению Думы  муниципального образования</t>
  </si>
  <si>
    <t>«О бюджете муниципального образования</t>
  </si>
  <si>
    <t>Главного администратора доходов бюджета</t>
  </si>
  <si>
    <t>Код вида доходов бюджета</t>
  </si>
  <si>
    <t>Наименование главного администратора доходов местного бюджета или дохода местного бюджета</t>
  </si>
  <si>
    <t>Администрация муниципального образования Камышловский муниципальный район</t>
  </si>
  <si>
    <t>1 08 07150 01 1000 110</t>
  </si>
  <si>
    <t>Государственная пошлина за выдачу разрешения на установку рекламной конструкции</t>
  </si>
  <si>
    <t>1 11 02033 05 0000 120</t>
  </si>
  <si>
    <t>1 11 03050 05 0000 120</t>
  </si>
  <si>
    <t>1 11 05025 05 0001 120</t>
  </si>
  <si>
    <t>1 11 05025 05 0002 120</t>
  </si>
  <si>
    <t>1 11 05035 05 0001 120</t>
  </si>
  <si>
    <t>1 11 05035 05 0007 120</t>
  </si>
  <si>
    <t>1 11 05035 05 0008 120</t>
  </si>
  <si>
    <t>1 11 07015 05 0000 120</t>
  </si>
  <si>
    <t>Номер стороки</t>
  </si>
  <si>
    <t>Наименование межбюджетных трансфертов</t>
  </si>
  <si>
    <t>ИТОГО:</t>
  </si>
  <si>
    <t xml:space="preserve">      НАЛОГИ НА СОВОКУПНЫЙ ДОХОД</t>
  </si>
  <si>
    <t>18210502000020000110</t>
  </si>
  <si>
    <t xml:space="preserve">      Единый налог на вмененный доход для отдельных видов деятельности</t>
  </si>
  <si>
    <t>18210502010021000110</t>
  </si>
  <si>
    <t>18210502020021000110</t>
  </si>
  <si>
    <t>18210503000010000110</t>
  </si>
  <si>
    <t xml:space="preserve">      Единый сельскохозяйственный налог</t>
  </si>
  <si>
    <t>18210503010011000110</t>
  </si>
  <si>
    <t>18210503020011000110</t>
  </si>
  <si>
    <t xml:space="preserve">      Единый сельскохозяйственный налог (за налоговые периоды, истекшие до 1 января 2011 года)</t>
  </si>
  <si>
    <t xml:space="preserve">      ДОХОДЫ ОТ ИСПОЛЬЗОВАНИЯ ИМУЩЕСТВА, НАХОДЯЩЕГОСЯ В ГОСУДАРСТВЕННОЙ И МУНИЦИПАЛЬНОЙ СОБСТВЕННОСТИ</t>
  </si>
  <si>
    <t>90111105010100000120</t>
  </si>
  <si>
    <r>
      <t xml:space="preserve">    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участков, </t>
    </r>
    <r>
      <rPr>
        <b/>
        <sz val="10"/>
        <rFont val="Arial Cyr"/>
        <family val="0"/>
      </rPr>
      <t>в т.ч.:</t>
    </r>
  </si>
  <si>
    <t>90111105013100000120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</si>
  <si>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</si>
  <si>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90111107015050000120</t>
  </si>
  <si>
    <t xml:space="preserve">    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</si>
  <si>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    ПЛАТЕЖИ ПРИ ПОЛЬЗОВАНИИ ПРИРОДНЫМИ РЕСУРСАМИ</t>
  </si>
  <si>
    <t xml:space="preserve">     ДОХОДЫ ОТ ОКАЗАНИЯ ПЛАТНЫХ УСЛУГ И КОМПЕНСАЦИИ ЗАТРАТ ГОСУДАРСТВА</t>
  </si>
  <si>
    <t>90611301995050000130</t>
  </si>
  <si>
    <t xml:space="preserve">      Прочие доходы от оказания платных услуг(работ) получателями средств бюджетов муниципальных районов </t>
  </si>
  <si>
    <t xml:space="preserve">    ДОХОДЫ ОТ ПРОДАЖИ МАТЕРИАЛЬНЫХ И НЕМАТЕРИАЛЬНЫХ АКТИВОВ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</si>
  <si>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</si>
  <si>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00020000000000000000</t>
  </si>
  <si>
    <t xml:space="preserve">    БЕЗВОЗМЕЗДНЫЕ ПОСТУПЛЕНИЯ</t>
  </si>
  <si>
    <t>00020200000000000000</t>
  </si>
  <si>
    <t xml:space="preserve">     Безвозмездные поступления от других бюджетов бюджетной системы Российской Федерации</t>
  </si>
  <si>
    <t xml:space="preserve">     ДОТАЦИИ БЮДЖЕТАМ СУБЪЕКТОВ РФ И МУНИЦИПАЛЬНЫМ ОБРАЗОВАНИЯМ</t>
  </si>
  <si>
    <t>90120201001050000151</t>
  </si>
  <si>
    <t xml:space="preserve">      Дотации бюджетам муниципальных районов на выравнивание бюджетной обеспеченности</t>
  </si>
  <si>
    <t>00020202000000000151</t>
  </si>
  <si>
    <t xml:space="preserve">    СУБСИДИИ БЮДЖЕТАМ СУБЪЕКТОВ РОССИЙСКОЙ ФЕДЕРАЦИИ И МУНИЦИПАЛЬНЫХ ОБРАЗОВАНИЙ (МЕЖБЮДЖЕТНЫЕ СУБСИДИИ)</t>
  </si>
  <si>
    <t>00020202999050000151</t>
  </si>
  <si>
    <t xml:space="preserve">      Прочие субсидии бюджетам муниципальных районов, в том числе:</t>
  </si>
  <si>
    <t>90620202999050000151</t>
  </si>
  <si>
    <t xml:space="preserve">      Субсидии на осуществление мероприятий по организации питания в муниципальных общеобразовательных учреждениях</t>
  </si>
  <si>
    <t>90120202999050000151</t>
  </si>
  <si>
    <t xml:space="preserve">     Субсидии на организацию отдыха детей в каникулярное время </t>
  </si>
  <si>
    <t>0111</t>
  </si>
  <si>
    <t>0113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</si>
  <si>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</si>
  <si>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</si>
  <si>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  Дорожное хозяйство, дорожные фонды</t>
  </si>
  <si>
    <t xml:space="preserve">      Другие вопросы в области жилищно-коммунального хозяйства</t>
  </si>
  <si>
    <t>0505</t>
  </si>
  <si>
    <t xml:space="preserve">      Другие вопросы в области социальной политики</t>
  </si>
  <si>
    <t>1006</t>
  </si>
  <si>
    <t xml:space="preserve">    МЕЖБЮДЖЕТНЫЕ ТРАНСФЕРТЫ ОБЩЕГО ХАРАКТЕРА БЮДЖЕТАМ СУБЪЕКТОВ РОССИЙСКОЙ ФЕДЕРАЦИИ И МУНИЦИПАЛЬНЫХ ОБРАЗОВАНИЙ</t>
  </si>
  <si>
    <t>1400</t>
  </si>
  <si>
    <t xml:space="preserve">      Прочие межбюджетные трансферты общего характера</t>
  </si>
  <si>
    <t>1403</t>
  </si>
  <si>
    <t>на 2014 год и плановый период 2015 и 2016 годов"</t>
  </si>
  <si>
    <t xml:space="preserve">Нормативы распределения доходов, мобилизируемых на территории муниципального образования Камышловский муниципальный район, нормативы распределения по которым не установлены федеральными законами, законами  Свердловской области, принятыми в соответствии с федеральными законами 
 </t>
  </si>
  <si>
    <t>Бюджет муниципального района, в процентах</t>
  </si>
  <si>
    <t>НАЛОГОВЫЕ И НЕНАЛОГОВЫЕ ДОХОДЫ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</si>
  <si>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</si>
  <si>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мобилизируемый на территориии муниципального района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</si>
  <si>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</si>
  <si>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</si>
  <si>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ПРОЧИЕ НЕНАЛОГОВЫЕ ДОХОДЫ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</si>
  <si>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</si>
  <si>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</si>
  <si>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</si>
  <si>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Свод  доходов местного бюджета на 2014 год </t>
  </si>
  <si>
    <t>00010100000000000000</t>
  </si>
  <si>
    <t>00010300000000000000</t>
  </si>
  <si>
    <t>НАЛОГИ НА ТОВАРЫ (РАБОТЫ, УСЛУГИ), РЕАЛИЗУЕМЫЕ НА ТЕРРИТОРИИ РОССИЙСКОЙ ФЕДЕРАЦИИ</t>
  </si>
  <si>
    <t>10010302230010000110</t>
  </si>
  <si>
    <t xml:space="preserve">     Доходы от уплаты акцизов на дизельное топливо,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</si>
  <si>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10010302240010000110</t>
  </si>
  <si>
    <t xml:space="preserve">   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</si>
  <si>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10010302250010000110</t>
  </si>
  <si>
    <t xml:space="preserve">     Доходы от уплаты акцизов на автомобильный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</si>
  <si>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10010302260010000110</t>
  </si>
  <si>
    <t xml:space="preserve">     Доходы от уплаты акцизов на прямогонный бензин, подлежащие распределению между бюджетами субъектов  Российской Федерации и местными бюджетами с учетом установленных дифференцированных нормативов отчислений в местные бюджеты </t>
  </si>
  <si>
    <t>00010500000000000000</t>
  </si>
  <si>
    <t xml:space="preserve">      Единый налог на вмененный доход для отдельных видов деятельности(налог)</t>
  </si>
  <si>
    <t xml:space="preserve">      Единый налог на вмененный доход для отдельных видов деятельности (за налоговые периоды, истекшие до 1 января 2011 года)(налог)</t>
  </si>
  <si>
    <t>18210504000020000110</t>
  </si>
  <si>
    <t xml:space="preserve">      Налог, взимаемый в связи с применением патентной системы налогообложения</t>
  </si>
  <si>
    <t>18210504020021000110</t>
  </si>
  <si>
    <t>00011100000000000000</t>
  </si>
  <si>
    <t>90111105075050000120</t>
  </si>
  <si>
    <r>
      <t xml:space="preserve">      Доходы от сдачи в аренду имущества, составляющего казну муниципальных районов (за исключением земельных участков) </t>
    </r>
    <r>
      <rPr>
        <sz val="10"/>
        <rFont val="Arial Cyr"/>
        <family val="0"/>
      </rPr>
      <t>из них:</t>
    </r>
  </si>
  <si>
    <t>90111105075050003120</t>
  </si>
  <si>
    <t xml:space="preserve">      Доходы от сдачи в аренду имущества, составляющего казну муниципальных районов (за исключением земельных участков) (аренда нежилого фонда) </t>
  </si>
  <si>
    <t>90111105075050004120</t>
  </si>
  <si>
    <t xml:space="preserve">     Доходы от сдачи в аренду имущества, составляющего казну муниципальных районов (за исключением земельных участков) (Плата за пользование жилыми помещениями (плата за наем) муниципального жилищного фонда муниципальных районов)</t>
  </si>
  <si>
    <t>90111105075050010120</t>
  </si>
  <si>
    <t xml:space="preserve">      Доходы от сдачи в аренду имущества, составляющего казну муниципальных районов (за исключением земельных участков) (аренда движимого имущества) </t>
  </si>
  <si>
    <t>00011200000000000000</t>
  </si>
  <si>
    <t>00011300000000000000</t>
  </si>
  <si>
    <t>00011400000000000000</t>
  </si>
  <si>
    <t>00020201000000000151</t>
  </si>
  <si>
    <t xml:space="preserve">     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</si>
  <si>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Приложение № 3</t>
  </si>
  <si>
    <t>на 2014 год и плановый период</t>
  </si>
  <si>
    <t>2015 и 2016годов"</t>
  </si>
  <si>
    <t xml:space="preserve">Свод  доходов местного бюджета на 2015 и 2016 годы </t>
  </si>
  <si>
    <t>на 2015 год</t>
  </si>
  <si>
    <t>на 2016 год</t>
  </si>
  <si>
    <t xml:space="preserve">      Доходы от сдачи в аренду имущества, составляющего казну муниципальных районов (за исключением земельных участков) из них:</t>
  </si>
  <si>
    <t>90111401050050000410</t>
  </si>
  <si>
    <t xml:space="preserve">      Доходы от продажи квартир, находящихся в собственности муниципальных районов</t>
  </si>
  <si>
    <t>90120203007050000151</t>
  </si>
  <si>
    <t xml:space="preserve">      Субвенции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</t>
  </si>
  <si>
    <t>1 11 05075 05 0003 120</t>
  </si>
  <si>
    <t>1 11 05075 05 0004 120</t>
  </si>
  <si>
    <t>1 11 05075 05 0010 120</t>
  </si>
  <si>
    <t>1 14 01050 05 0000 410</t>
  </si>
  <si>
    <t xml:space="preserve">Доходы от  продажи квартир, находящихся в собственности муниципальных районов </t>
  </si>
  <si>
    <t>1 16 18050 05 0000 140</t>
  </si>
  <si>
    <t xml:space="preserve">Денежные взыскания (штрафы) за нарушение бюджетного законодательства  (в части бюджетов муниципальных районов) </t>
  </si>
  <si>
    <t>1 16 23051 05 0000 140</t>
  </si>
  <si>
    <t>Доходы от возмещения ущерба при  возникновении страховых случаев по обязательному страхованию граждангской ответственности, когда выгодоприобретателями по договорам страхования выступают получатели средств бюджетов муниципальных районов</t>
  </si>
  <si>
    <t>1 16 23052 05 0000 140</t>
  </si>
  <si>
    <t>Доходы от возмещения ущерба при  возникновении иных страховых случаев, когда выгодоприобретателями по договорам страхования выступают получатели средств бюджетов муниципальных районов</t>
  </si>
  <si>
    <t>1 05 04000 02 0000 110</t>
  </si>
  <si>
    <t>Налог, взимаемый в связи с применением патентной системы налогообложения</t>
  </si>
  <si>
    <t>116 03010 01 6000 140</t>
  </si>
  <si>
    <t>Денежные взыскания (штрафы) за нарушение законодательства о налогах и сборах, предусмотренные статьями 116, 118,119.1, пунктами 1 и 2 статьи 120, статьями 125, 126, 128, 129.1, 132, 133, 134, 135, 135.1 Налогового Кодекса РФ, а также штрафы, взыскание которых осуществляется на основании ранее действовавшей статьи 117 НК РФ</t>
  </si>
  <si>
    <t>116 03030 01 6000 140</t>
  </si>
  <si>
    <t>Денежные взыскания (штрафы) за административные правонарушение в области налогов и сборов, предусмотренные Кодексом РФ об административных правонарушениях</t>
  </si>
  <si>
    <t>116 06000 01 6000 140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</si>
  <si>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</si>
  <si>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100</t>
  </si>
  <si>
    <t xml:space="preserve"> Управление Федерального казначейства по Свердловской области (УФК по Свердловской области)</t>
  </si>
  <si>
    <t>1 03 02230 01 0000 110</t>
  </si>
  <si>
    <t>1 03 02240 01 0000 110</t>
  </si>
  <si>
    <t>1 03 02250 01 0000 110</t>
  </si>
  <si>
    <t>1 03 02260 01 0000 110</t>
  </si>
  <si>
    <t xml:space="preserve">Главное  управление Министерства Российской федерации по делам гражданской обороны, чрезвычайным ситуациям и ликвидации последствий стихийных бедствий по Свердловской области </t>
  </si>
  <si>
    <t>Министерство финансов Свердловской области</t>
  </si>
  <si>
    <t>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</si>
  <si>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</si>
  <si>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 xml:space="preserve">Перечень реквизитов главных администраторов доходов местного бюджета 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</si>
  <si>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Свердловской области</t>
  </si>
  <si>
    <t>6672176609</t>
  </si>
  <si>
    <t>667201001</t>
  </si>
  <si>
    <t>г.Екатеринбург, ул. К.Либхнехта, 8а</t>
  </si>
  <si>
    <t>6610004608</t>
  </si>
  <si>
    <t>666101001</t>
  </si>
  <si>
    <t>г.Екатеринбург, ул. Ленина, 34</t>
  </si>
  <si>
    <t>Управление Федерального казначейства по Свердловской области</t>
  </si>
  <si>
    <t>6660006553</t>
  </si>
  <si>
    <t>г.Екатеринбург, ул. Фурманова, 34</t>
  </si>
  <si>
    <t>7000000</t>
  </si>
  <si>
    <t>7001001</t>
  </si>
  <si>
    <t>7001002</t>
  </si>
  <si>
    <t>7001003</t>
  </si>
  <si>
    <t>7001005</t>
  </si>
  <si>
    <t>7001006</t>
  </si>
  <si>
    <t>870</t>
  </si>
  <si>
    <t>0500000</t>
  </si>
  <si>
    <t>0501001</t>
  </si>
  <si>
    <t>0501002</t>
  </si>
  <si>
    <t>0501003</t>
  </si>
  <si>
    <t>0501004</t>
  </si>
  <si>
    <t>0501005</t>
  </si>
  <si>
    <t>0501006</t>
  </si>
  <si>
    <t>0501007</t>
  </si>
  <si>
    <t>0501008</t>
  </si>
  <si>
    <t>0501009</t>
  </si>
  <si>
    <t>0501010</t>
  </si>
  <si>
    <t>0501011</t>
  </si>
  <si>
    <t>0501012</t>
  </si>
  <si>
    <t>0501013</t>
  </si>
  <si>
    <t>0501014</t>
  </si>
  <si>
    <t>0501015</t>
  </si>
  <si>
    <t>0501016</t>
  </si>
  <si>
    <t>0501017</t>
  </si>
  <si>
    <t>0501018</t>
  </si>
  <si>
    <t>0501019</t>
  </si>
  <si>
    <t>0501020</t>
  </si>
  <si>
    <t>0501021</t>
  </si>
  <si>
    <t>0501022</t>
  </si>
  <si>
    <t>0501023</t>
  </si>
  <si>
    <t>0501024</t>
  </si>
  <si>
    <t>0501025</t>
  </si>
  <si>
    <t>0504610</t>
  </si>
  <si>
    <t>0600000</t>
  </si>
  <si>
    <t>0601001</t>
  </si>
  <si>
    <t>0601002</t>
  </si>
  <si>
    <t>0601003</t>
  </si>
  <si>
    <t>0601004</t>
  </si>
  <si>
    <t>0601005</t>
  </si>
  <si>
    <t>0601006</t>
  </si>
  <si>
    <t>0730000</t>
  </si>
  <si>
    <t xml:space="preserve">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</t>
  </si>
  <si>
    <t>0734110</t>
  </si>
  <si>
    <t>0734120</t>
  </si>
  <si>
    <t>0710000</t>
  </si>
  <si>
    <t>0711001</t>
  </si>
  <si>
    <t>0711002</t>
  </si>
  <si>
    <t>0711003</t>
  </si>
  <si>
    <t>0711004</t>
  </si>
  <si>
    <t>0711005</t>
  </si>
  <si>
    <t>0711006</t>
  </si>
  <si>
    <t>0711007</t>
  </si>
  <si>
    <t>0711008</t>
  </si>
  <si>
    <t>0711009</t>
  </si>
  <si>
    <t>0711010</t>
  </si>
  <si>
    <t>0711011</t>
  </si>
  <si>
    <t>0711012</t>
  </si>
  <si>
    <t>0711013</t>
  </si>
  <si>
    <t>0720000</t>
  </si>
  <si>
    <t>0721014</t>
  </si>
  <si>
    <t>0721015</t>
  </si>
  <si>
    <t>0721016</t>
  </si>
  <si>
    <t>0721017</t>
  </si>
  <si>
    <t>0721018</t>
  </si>
  <si>
    <t>0731019</t>
  </si>
  <si>
    <t>0731020</t>
  </si>
  <si>
    <t>0731021</t>
  </si>
  <si>
    <t>0731022</t>
  </si>
  <si>
    <t>0731023</t>
  </si>
  <si>
    <t>0210000</t>
  </si>
  <si>
    <t>0211001</t>
  </si>
  <si>
    <t>360</t>
  </si>
  <si>
    <t>0211002</t>
  </si>
  <si>
    <t>0211003</t>
  </si>
  <si>
    <t>810</t>
  </si>
  <si>
    <t>0211004</t>
  </si>
  <si>
    <t>0211005</t>
  </si>
  <si>
    <t>0211006</t>
  </si>
  <si>
    <t>0240000</t>
  </si>
  <si>
    <t>0241017</t>
  </si>
  <si>
    <t>0241018</t>
  </si>
  <si>
    <t>0241019</t>
  </si>
  <si>
    <t>0110000</t>
  </si>
  <si>
    <t>0111001</t>
  </si>
  <si>
    <t>0111002</t>
  </si>
  <si>
    <t>0111003</t>
  </si>
  <si>
    <t>0120000</t>
  </si>
  <si>
    <t>0121004</t>
  </si>
  <si>
    <t>0121005</t>
  </si>
  <si>
    <t>0121006</t>
  </si>
  <si>
    <t>0121008</t>
  </si>
  <si>
    <t>0121009</t>
  </si>
  <si>
    <t>0121010</t>
  </si>
  <si>
    <t>0121011</t>
  </si>
  <si>
    <t>0121012</t>
  </si>
  <si>
    <t>0121013</t>
  </si>
  <si>
    <t>0121014</t>
  </si>
  <si>
    <t>0220000</t>
  </si>
  <si>
    <t>0221007</t>
  </si>
  <si>
    <t>0221008</t>
  </si>
  <si>
    <t>0221009</t>
  </si>
  <si>
    <t>0221010</t>
  </si>
  <si>
    <t>0221011</t>
  </si>
  <si>
    <t>0221012</t>
  </si>
  <si>
    <t>0260000</t>
  </si>
  <si>
    <t>0261024</t>
  </si>
  <si>
    <t>0261025</t>
  </si>
  <si>
    <t>0501</t>
  </si>
  <si>
    <t>0250000</t>
  </si>
  <si>
    <t>0251020</t>
  </si>
  <si>
    <t>0230000</t>
  </si>
  <si>
    <t>0231013</t>
  </si>
  <si>
    <t>0231015</t>
  </si>
  <si>
    <t>0310000</t>
  </si>
  <si>
    <t>0311001</t>
  </si>
  <si>
    <t>0311002</t>
  </si>
  <si>
    <t>0311003</t>
  </si>
  <si>
    <t>0311004</t>
  </si>
  <si>
    <t>0311005</t>
  </si>
  <si>
    <t>0311007</t>
  </si>
  <si>
    <t>0314511</t>
  </si>
  <si>
    <t>0314512</t>
  </si>
  <si>
    <t>0320000</t>
  </si>
  <si>
    <t>0321008</t>
  </si>
  <si>
    <t>0321009</t>
  </si>
  <si>
    <t>0321010</t>
  </si>
  <si>
    <t>0321011</t>
  </si>
  <si>
    <t>0321012</t>
  </si>
  <si>
    <t>0321013</t>
  </si>
  <si>
    <t>0321014</t>
  </si>
  <si>
    <t>0321015</t>
  </si>
  <si>
    <t>0324531</t>
  </si>
  <si>
    <t>0324532</t>
  </si>
  <si>
    <t>0324540</t>
  </si>
  <si>
    <t>0420000</t>
  </si>
  <si>
    <t>0421009</t>
  </si>
  <si>
    <t>0421010</t>
  </si>
  <si>
    <t>0421011</t>
  </si>
  <si>
    <t>0330000</t>
  </si>
  <si>
    <t>0331016</t>
  </si>
  <si>
    <t>0331017</t>
  </si>
  <si>
    <t>0331018</t>
  </si>
  <si>
    <t>0334560</t>
  </si>
  <si>
    <t>0340000</t>
  </si>
  <si>
    <t>0341019</t>
  </si>
  <si>
    <t>0341020</t>
  </si>
  <si>
    <t>0341021</t>
  </si>
  <si>
    <t>0341022</t>
  </si>
  <si>
    <t>0341023</t>
  </si>
  <si>
    <t>0430000</t>
  </si>
  <si>
    <t>0431012</t>
  </si>
  <si>
    <t>0431013</t>
  </si>
  <si>
    <t>0431014</t>
  </si>
  <si>
    <t>0431015</t>
  </si>
  <si>
    <t>0450000</t>
  </si>
  <si>
    <t>0451021</t>
  </si>
  <si>
    <t>0451022</t>
  </si>
  <si>
    <t>0451023</t>
  </si>
  <si>
    <t>0451024</t>
  </si>
  <si>
    <t>0451025</t>
  </si>
  <si>
    <t>0451026</t>
  </si>
  <si>
    <t>0451027</t>
  </si>
  <si>
    <t>0350000</t>
  </si>
  <si>
    <t>0351024</t>
  </si>
  <si>
    <t>0351025</t>
  </si>
  <si>
    <t>0410000</t>
  </si>
  <si>
    <t>0411001</t>
  </si>
  <si>
    <t>0411003</t>
  </si>
  <si>
    <t>0411004</t>
  </si>
  <si>
    <t>0411005</t>
  </si>
  <si>
    <t>0411006</t>
  </si>
  <si>
    <t>0411007</t>
  </si>
  <si>
    <t>0411008</t>
  </si>
  <si>
    <t>0470000</t>
  </si>
  <si>
    <t>0471029</t>
  </si>
  <si>
    <t>0471030</t>
  </si>
  <si>
    <t>7001008</t>
  </si>
  <si>
    <t>0251021</t>
  </si>
  <si>
    <t>0251022</t>
  </si>
  <si>
    <t>0460000</t>
  </si>
  <si>
    <t>0461028</t>
  </si>
  <si>
    <t>0800000</t>
  </si>
  <si>
    <t>0801001</t>
  </si>
  <si>
    <t>0801002</t>
  </si>
  <si>
    <t>0801003</t>
  </si>
  <si>
    <t>0801004</t>
  </si>
  <si>
    <t>0801005</t>
  </si>
  <si>
    <t>0801006</t>
  </si>
  <si>
    <t>7001009</t>
  </si>
  <si>
    <t>330</t>
  </si>
  <si>
    <t>7004910</t>
  </si>
  <si>
    <t>7004920</t>
  </si>
  <si>
    <t>7005250</t>
  </si>
  <si>
    <t>0440000</t>
  </si>
  <si>
    <t>0441016</t>
  </si>
  <si>
    <t>0441019</t>
  </si>
  <si>
    <t>0441020</t>
  </si>
  <si>
    <t>0441017</t>
  </si>
  <si>
    <t>0441018</t>
  </si>
  <si>
    <t>0910000</t>
  </si>
  <si>
    <t>0911001</t>
  </si>
  <si>
    <t>0914030</t>
  </si>
  <si>
    <t>0231014</t>
  </si>
  <si>
    <t>540</t>
  </si>
  <si>
    <t>0231016</t>
  </si>
  <si>
    <t>0241026</t>
  </si>
  <si>
    <t>0411002</t>
  </si>
  <si>
    <t>0735118</t>
  </si>
  <si>
    <t>0735120</t>
  </si>
  <si>
    <t>0911002</t>
  </si>
  <si>
    <t>Распределение бюджетных ассигнований по разделам, подразделам, целевым статьям (муниципальным программам муниципального образования Камышловский муниципальный район и непрограммным направлениям деятельности), группам и подгруппам видов классификации расходов бюджетов  на 2014 год</t>
  </si>
  <si>
    <t>120</t>
  </si>
  <si>
    <t>240</t>
  </si>
  <si>
    <t>110</t>
  </si>
  <si>
    <t>850</t>
  </si>
  <si>
    <t>410</t>
  </si>
  <si>
    <t>310</t>
  </si>
  <si>
    <t>320</t>
  </si>
  <si>
    <t>510</t>
  </si>
  <si>
    <t>2015 год</t>
  </si>
  <si>
    <t>2016 год</t>
  </si>
  <si>
    <t>Приложение7</t>
  </si>
  <si>
    <t>Вед.</t>
  </si>
  <si>
    <t>Ведомственная структура расходов местного бюджета на 2014 год</t>
  </si>
  <si>
    <t>Ведомственная структура расходов местного бюджета на 2015 и 2016 годы</t>
  </si>
  <si>
    <t xml:space="preserve">        Непрограммные направления деятельности</t>
  </si>
  <si>
    <t xml:space="preserve">  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2014-2016годы"</t>
  </si>
  <si>
    <t xml:space="preserve">  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2014-2016годы"</t>
  </si>
  <si>
    <t xml:space="preserve">      Жилищное хозяйство</t>
  </si>
  <si>
    <t xml:space="preserve">        Муниципальная программа "Дополнительные меры социальной поддержки населения в муниципальном образовании  Камышловский муниципальный район на 2014-2016годы"</t>
  </si>
  <si>
    <t>Приложение8</t>
  </si>
  <si>
    <t>Приложение 9</t>
  </si>
  <si>
    <t xml:space="preserve">Распределение дотаций из местного бюджета на выравнивание бюджетной обеспеченности поселений на 2014 год </t>
  </si>
  <si>
    <t>Предоставление дотаций на выравнивание бюджетной обеспеченности поселений</t>
  </si>
  <si>
    <t>Предоставление дотаций бюджетам поселений за счет средств областного бюджета на выравнивание бюджетной обеспеченности</t>
  </si>
  <si>
    <t>Распределение дотаций из местного бюджета на выравнивание бюджетной обеспеченности поселений на 2015 и 2016 годы</t>
  </si>
  <si>
    <t>муниципальное образование Обуховское сельское поселение"</t>
  </si>
  <si>
    <t xml:space="preserve"> Предоставление межбюджетных трансфертов сельским поселениям на иные капитальные вложения</t>
  </si>
  <si>
    <t>Предоставление межбюджетных трансфертов сельским поселениям на прочие нужды</t>
  </si>
  <si>
    <t xml:space="preserve"> Подпрограмма 3 "Развитие жилищно-коммунального хозяйства и повышение энергетической эффективности в муниципальном образовании Камышловский муниципальный район",  в том числе:</t>
  </si>
  <si>
    <t>2.1.</t>
  </si>
  <si>
    <t>2.2.</t>
  </si>
  <si>
    <t xml:space="preserve">  Подпрограмма 4 "Развитие транспортного комплекса в муниципальном образовании Камышловский муниципальный район", в том числе:</t>
  </si>
  <si>
    <t>3.1.</t>
  </si>
  <si>
    <t>4.</t>
  </si>
  <si>
    <t>4.1.</t>
  </si>
  <si>
    <t>Подпрограмма 1 "Развитие культуры и искусства"</t>
  </si>
  <si>
    <t xml:space="preserve">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</si>
  <si>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>Приложение 12</t>
  </si>
  <si>
    <t>Приложение 13</t>
  </si>
  <si>
    <t>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</t>
  </si>
  <si>
    <t>Приложение14</t>
  </si>
  <si>
    <t xml:space="preserve">Распределение иных межбюджетных трансфертов за счет средств областного бюджета на 2014 год </t>
  </si>
  <si>
    <t>Предоставление межбюджетных трансфертов сельским поселениям (изменение) списков кандидатов в присяжные заседатели федеральных судов общей юрисдикции в Российской Федерации</t>
  </si>
  <si>
    <t>Приложение15</t>
  </si>
  <si>
    <t>Распределение иных межбюджетных трансфертов за счет средств областного бюджета на  2015 и 2016 годы</t>
  </si>
  <si>
    <t>Изменение остотков средств на счетах по учету средств бюджетов</t>
  </si>
  <si>
    <t>Средства от продажи акций и иных форм участия в капитале, находящихся в собственности муниципального образованияа</t>
  </si>
  <si>
    <t>Возврат бюджетных кредитов, предоставленных юридическим лицам из бюджета муниципального образованияа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</si>
  <si>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образованияа  в валюте Российской Федерации</t>
  </si>
  <si>
    <t>Получение кредитов от кредитных организаций бюджетом муниципального образованияа  в валюте Российcкой Федерации</t>
  </si>
  <si>
    <t>Погашение кредитов, полученных от кредитных организаций бюджетом муниципального образованияа  в валюте Российcкой Федерации</t>
  </si>
  <si>
    <t>Получение кредитов от других бюджетов бюджетной системы Российской Федерации бюджетом мунципального образованияа  в валюте Российской Федерации</t>
  </si>
  <si>
    <t>Исполнение муниципальных гарантий муниципального образованияа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</si>
  <si>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901 01 06 04 01 05 0000 810</t>
  </si>
  <si>
    <t>Приложение 16</t>
  </si>
  <si>
    <t>Свод источников финансирования дефицита местного бюджета на 2014 год</t>
  </si>
  <si>
    <t xml:space="preserve"> Наименование раздела, подраздела, целевой статьи или подгруппы видов расходов</t>
  </si>
  <si>
    <t>Наименование главного распорядителя бюджетных средств, целевой статьи или вида расходов</t>
  </si>
  <si>
    <t>Свод источников финансирования дефицита местного бюджета на 2015 и 2016 годы</t>
  </si>
  <si>
    <t xml:space="preserve">Наименование источникафинансирования дефицита местного бюджета </t>
  </si>
  <si>
    <t>Перечень главных администраторов источников финансирования дефицита местного бюджета</t>
  </si>
  <si>
    <t>Код группы, подгруппы, статьи, вида источника финансирования дефицитов бюджетов, классификации операций сектора государственного управления, относящихся к источникам финансирования дефицитов бюджетов</t>
  </si>
  <si>
    <t>Погашение кредитов, полученных от кредитных организаций бюджетом муниципального образования  в валюте Российcкой Федерации</t>
  </si>
  <si>
    <t>Получение кредитов от других бюджетов бюджетной системы Российской Федерации бюджетом мунципального образования  в валюте Российской Федерации</t>
  </si>
  <si>
    <t xml:space="preserve">Увеличение прочих остатков денежных средств бюджета муниципального образования </t>
  </si>
  <si>
    <t>Уменьшение прочих остатков денежных средств бюджета муниципального образования</t>
  </si>
  <si>
    <t>Средства от продажи акций и иных форм участия в капитале, находящихся в собственности муниципального образования</t>
  </si>
  <si>
    <t>Исполнение муниципальных гарантий муниципального образования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</si>
  <si>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Возврат бюджетных кредитов, предоставленных юридическим лицам из бюджета муниципального образования  в валюте Российской Федерации</t>
  </si>
  <si>
    <t>Предоставление бюджетных кредитов другим бюджетам бюджетной системы Российской Федерации из бюджета муниципального образования  в валюте Российской Федерации</t>
  </si>
  <si>
    <t>Получение кредитов от кредитных организаций бюджетом муниципального образования  в валюте Российcкой Федерации</t>
  </si>
  <si>
    <t>0100000</t>
  </si>
  <si>
    <t>0300000</t>
  </si>
  <si>
    <t>0400000</t>
  </si>
  <si>
    <t>0900000</t>
  </si>
  <si>
    <t xml:space="preserve">            Глава муниципального образования</t>
  </si>
  <si>
    <t xml:space="preserve">              Расходы на выплаты персоналу государственных (муниципальных) органов</t>
  </si>
  <si>
    <t xml:space="preserve">            Обеспечение деятельности муниципальных органов (центральный аппарат)</t>
  </si>
  <si>
    <t xml:space="preserve">              Иные закупки товаров, работ и услуг для обеспечения государственных (муниципальных) нужд</t>
  </si>
  <si>
    <t xml:space="preserve">            Резервные фонды местных администраций</t>
  </si>
  <si>
    <t xml:space="preserve">              Резервные средства</t>
  </si>
  <si>
    <t xml:space="preserve">  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</si>
  <si>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 (в части капитальных вложений)</t>
  </si>
  <si>
    <t xml:space="preserve">  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</si>
  <si>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  Сопровождение средств автоматизации кадровой службы администрации муниципального образования Камышловский муниципальный  район</t>
  </si>
  <si>
    <t xml:space="preserve">            Осуществление подготовки, переподготовки и повышения квалификации муниципальных служащих</t>
  </si>
  <si>
    <t xml:space="preserve">            Проведение аттестации муниципальных служащих органов местного самоуправления</t>
  </si>
  <si>
    <t xml:space="preserve">            Проведение конкурса среди муниципальных служащих Камышловского муниципального района и сельских поселений, входящих в состав Камышловского муниципального района</t>
  </si>
  <si>
    <t xml:space="preserve">            Проведение мероприятий, посвященных празднованию Дня местного самоуправления в  Камышловском муниципальном районе</t>
  </si>
  <si>
    <t xml:space="preserve">            Подготовка и проведение мероприятий, посвященных Дню муниципального образования Камышловский муниципальный район</t>
  </si>
  <si>
    <t xml:space="preserve">            Изготовление бланков "Почетная грамота главы Камышловского муниципального района", "Благодарственное письмо главы Камышловского муниципального района", а также иной печатной, флажной и сувенирной продукции с использованием официальной символики муниципального образования</t>
  </si>
  <si>
    <t xml:space="preserve">            Изготовление бланков документов (постановления, распоряжения, лист согласования и т.д.) журналов регистрации и учета для организации делопроизводства в администрации района</t>
  </si>
  <si>
    <t xml:space="preserve">            Проведение представительских мероприятий, и  "Дней министерств Свердловской области"</t>
  </si>
  <si>
    <t xml:space="preserve">            Участие в работе Ассоциации "Совет муниципальных образований Свердловской области"</t>
  </si>
  <si>
    <t xml:space="preserve">            Проведение плановой аттестации рабочих мест администрации муниципального образования Камышловский муниципальный район по условиям труда</t>
  </si>
  <si>
    <t xml:space="preserve">           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</t>
  </si>
  <si>
    <t xml:space="preserve">            Модернизация и поддержание в актуальном состоянии официального сайта администрации Камышловского муниципального района, оплата расходов на услуги хостинга и предоставления доменных имен для официального сайта администрации</t>
  </si>
  <si>
    <t xml:space="preserve">            Издание книги, посвященной истории Камышловского района</t>
  </si>
  <si>
    <t xml:space="preserve">            Поддержание сети муниципальных информационных стендов расположенных в администрации района, муниципальных предприятиях и учреждениях муниципального района  в актуальном состоянии</t>
  </si>
  <si>
    <t xml:space="preserve">            Публикация в печатных средствах массовой информации муниципальных нормативных правовых актов и иной информации, связанной с реализацией органами местного самоуправления своих полномочий</t>
  </si>
  <si>
    <t xml:space="preserve">            Информирование населения Камышловского муниципального района о мероприятиях связанных с реализацией органами местного самоуправления своих полномочий через местное телевидение, в т. ч. изготовление медиа-продукции</t>
  </si>
  <si>
    <t xml:space="preserve">            Содержание специалиста для информационного освещения мероприятий реализуемых в рамках программы</t>
  </si>
  <si>
    <t xml:space="preserve">            Содержание муниципального казенного учреждения Камышловского муниципального района "Эксплуатационно-хозяйственная организация" (в части прочих нужд)</t>
  </si>
  <si>
    <t xml:space="preserve">              Расходы на выплаты персоналу казенных учреждений</t>
  </si>
  <si>
    <t xml:space="preserve">              Уплата налогов, сборов и иных платежей</t>
  </si>
  <si>
    <t xml:space="preserve">            Сопровождение программного продукта для работы с обращениями граждан администрации муниципального образования Камышловский муниципальный  район</t>
  </si>
  <si>
    <t xml:space="preserve">  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</si>
  <si>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    Бюджетные инвестиции</t>
  </si>
  <si>
    <t xml:space="preserve">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</si>
  <si>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Организация проведение работ по межеванию земельных участков</t>
  </si>
  <si>
    <t xml:space="preserve">            Расходы и ремонты на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</si>
  <si>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  Оценка рыночной стоимости муниципального имущества для передачи в аренду</t>
  </si>
  <si>
    <t xml:space="preserve">            Оценка рыночной стоимости земельных участков для заключения договоров аренды</t>
  </si>
  <si>
    <t xml:space="preserve">        Муниципальная программа "Обеспечение общественной безопасности на территории МО Камышловский муниципальный район на 2014-2016годы"</t>
  </si>
  <si>
    <t xml:space="preserve">          Подпрограмма 3 "Профилактика правонарушений на территории МО Камышловский муниципальный район на 2014-2016годы"</t>
  </si>
  <si>
    <t xml:space="preserve">  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</t>
  </si>
  <si>
    <t xml:space="preserve">            Осуществление государственного полномочия Свердловской области по созданию административных комиссий</t>
  </si>
  <si>
    <t xml:space="preserve">  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2014-2016годы"</t>
  </si>
  <si>
    <t xml:space="preserve">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</si>
  <si>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  Поддержание в состоянии постоянной готовности к использованию защитных сооружений гражданской обороны</t>
  </si>
  <si>
    <t xml:space="preserve">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</si>
  <si>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</si>
  <si>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</si>
  <si>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</si>
  <si>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</si>
  <si>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  Содержание и обслуживание транкинговой связи</t>
  </si>
  <si>
    <t xml:space="preserve">            Переаттестация  ПЭВМ - рабочего места по гражданской обороне и рабочих мест ЕДДС</t>
  </si>
  <si>
    <t xml:space="preserve">            Организация и проведение учений, тренировок по ГО</t>
  </si>
  <si>
    <t xml:space="preserve">            Проведение работ по предупреждению и ликвидации чрезвычайных ситуаций природного и техногенного характера</t>
  </si>
  <si>
    <t xml:space="preserve">            Обеспечение деятельности ЕДДС</t>
  </si>
  <si>
    <t xml:space="preserve">          Подпрограмма 2 "Противодействие экстремизму и профилактика терроризма на территории МО Камышловский муниципальный района 2014-2016годы"</t>
  </si>
  <si>
    <t xml:space="preserve">            Проведение учений и  тренировок на объектах культуры, спорта и образования по отработке взаимодействия         территориальных органов исполнительной власти и правоохранительных органов при угрозе совершения террористического акта</t>
  </si>
  <si>
    <t xml:space="preserve">            Приобретение комплектов плакатов  антитеррористической культуры и по тематике и профилактике экстремизма для муниципальных  учреждений 
</t>
  </si>
  <si>
    <t xml:space="preserve">            Приобретение и размещение плакатов по профилактике экстремизма и терроризма на территории Камышловского района 
</t>
  </si>
  <si>
    <t xml:space="preserve">            Приобретение компьютерной и организационной техники</t>
  </si>
  <si>
    <t xml:space="preserve">            Установка технических средств охраны (видеонаблюдение, сигнализация, тревожные кнопки, турникеты и т.д.)</t>
  </si>
  <si>
    <t xml:space="preserve">            Приобретение комплектов плакатов по профилактике правонарушений для муниципальных учреждений</t>
  </si>
  <si>
    <t xml:space="preserve">            Приобретение и размещение плакатов по профилактике правонарушений на территории Камышловского района</t>
  </si>
  <si>
    <t xml:space="preserve">            Приобретение компьютерной и организационной техники для участковых оперуполномоченных МО "Камышловский муниципальный район"</t>
  </si>
  <si>
    <t xml:space="preserve">            Изготовление памяток направленных на активизацию борьбы с пьянством, алкоголизмом, наркоманией, преступностью на территории Камышловского района</t>
  </si>
  <si>
    <t xml:space="preserve">            Установка кнопок тревожной сигнализации в учреждениях образования, установка систем видеонаблюдения в учреждениях образования</t>
  </si>
  <si>
    <t xml:space="preserve">        Муниципальная программа "Устойчивое развитие сельских территорий муниципального образования Камышловский муниципальный район на период 2014-2016годов"</t>
  </si>
  <si>
    <t xml:space="preserve">  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</si>
  <si>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  Организация, проведение и подведение итогов конкурса  на лучшую организацию закупок молока</t>
  </si>
  <si>
    <t xml:space="preserve">              Иные выплаты населению</t>
  </si>
  <si>
    <t xml:space="preserve">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</si>
  <si>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Субсидирование затрат по  закупу сельскохозяйственной продукции у населения Камышловского района</t>
  </si>
  <si>
    <t xml:space="preserve">              Субсидии юридическим лицам (кроме некоммерческих организаций), индивидуальным предпринимателям, физическим лицам</t>
  </si>
  <si>
    <t xml:space="preserve">            Субсидирование  части затрат по приобретению комбикорма на содержание коров в  личных подсобных хозяйствах</t>
  </si>
  <si>
    <t xml:space="preserve">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</si>
  <si>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Организация и проведение Дня работников сельского хозяйства и перерабатывающей промышленности</t>
  </si>
  <si>
    <t xml:space="preserve">          Подпрограмма 4 "Развитие транспортного комплекса в муниципальном образовании Камышловский муниципальный район"</t>
  </si>
  <si>
    <t xml:space="preserve">            Выполнение работ по содержанию автомобильных дорог общего пользования местного значения</t>
  </si>
  <si>
    <t xml:space="preserve">            Капитальный ремонт и  ремонт автомобильных дорог общего пользования местного значения вне населённых пунктов</t>
  </si>
  <si>
    <t xml:space="preserve">        Муниципальная программа "Создание условий для устойчивого развития реального сектора экономики муниципального образования Камышловский муниципальный район  на 2013-2016годы"</t>
  </si>
  <si>
    <t xml:space="preserve">          Подпрограмма1 "Повышение инвестиционной привлекательности МО Камышловский муниципальный район"</t>
  </si>
  <si>
    <t xml:space="preserve">            Изучение и применение передового опыта муниципальных образований других регионов в формировании и реализации инвестиционной политики МО</t>
  </si>
  <si>
    <t xml:space="preserve">            Издание рекламно-информационных материалов об инвестиционном потенциале МО Камышловский муниципальный район</t>
  </si>
  <si>
    <t xml:space="preserve">  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</si>
  <si>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  Подпрограмма 2 "Развитие субъектов малого и среднего предпринимательства"</t>
  </si>
  <si>
    <t xml:space="preserve">           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</si>
  <si>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 xml:space="preserve">  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</si>
  <si>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  Субсидирование затрат субъектов малого и среднего предпринимательства на технологическое присоединение к объектам электросетевого хозяйства</t>
  </si>
  <si>
    <t xml:space="preserve">  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</si>
  <si>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 xml:space="preserve">            Предоставление субсидий субъектам малого и среднего предпринимательства на возмещение затрат, связанных с участием в выставочно-ярмарочных мероприятиях, проводимых в области и регионах</t>
  </si>
  <si>
    <t xml:space="preserve">            Проведение семинаров, совещаний, "круглых столов" по актуальным вопросам предпринимательской деятельности</t>
  </si>
  <si>
    <t xml:space="preserve">            Организация и проведение Дня российского предпринимательства</t>
  </si>
  <si>
    <t xml:space="preserve">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 
</t>
  </si>
  <si>
    <t xml:space="preserve">            Финансирование расходов по содержанию специалиста, осуществляющего организационно-техническое сопровождение реализации подпрограммы</t>
  </si>
  <si>
    <t xml:space="preserve">          Подпрограмма 2 "Развитие потребительского рынка муниципального образования Камышловский муниципальный район"</t>
  </si>
  <si>
    <t xml:space="preserve">            Субсидирование затрат организациям и индивидуальных предпринимателя, оказывающим социально-значимые бытовые услуги населению Камышловского муниципального района</t>
  </si>
  <si>
    <t xml:space="preserve">            Организация и проведение мероприятий к Дню защиты прав потребителей</t>
  </si>
  <si>
    <t xml:space="preserve">            Организация краткосрочных курсов повышения квалификации кадров</t>
  </si>
  <si>
    <t xml:space="preserve">            Организация и проведение профессиональных праздников</t>
  </si>
  <si>
    <t xml:space="preserve">            Организация и проведение конкурсов профессионального мастерства среди работников потребительского рынка</t>
  </si>
  <si>
    <t xml:space="preserve">          Подпрограмма 6 "Повышение уровня социальной активности жителей Камышловского муниципального района"</t>
  </si>
  <si>
    <t xml:space="preserve">            Предоставление субсидий на грантовую поддержку местных инициатив граждан</t>
  </si>
  <si>
    <t xml:space="preserve">            Проведение мероприятий по поощрению и популяризации достижений в развитии сельских поселений Камышловского муниципального района</t>
  </si>
  <si>
    <t xml:space="preserve">  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</si>
  <si>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    Приобретение жилья, предоставляемого  молодым семьям и молодым специалистам по  договору найма жилого помещения</t>
  </si>
  <si>
    <t xml:space="preserve">          Подпрограмма 3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</si>
  <si>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 xml:space="preserve">            Бюджетные инвестиции в объекты капитального строительства 
</t>
  </si>
  <si>
    <t xml:space="preserve">            Доплаты к пенсиям муниципальных служащих</t>
  </si>
  <si>
    <t xml:space="preserve">              Публичные нормативные социальные выплаты гражданам</t>
  </si>
  <si>
    <t xml:space="preserve">            Предоставление социальных выплат гражданам, проживающим в сельской местности на строительство (приобретение) жилья</t>
  </si>
  <si>
    <t xml:space="preserve">              Социальные выплаты гражданам, кроме публичных нормативных социальных выплат</t>
  </si>
  <si>
    <t xml:space="preserve">            Предоставление социальных выплат молодым семьям (молодым специалистам), проживающим и работающим в сельской местности на строительство (приобретение) жилья</t>
  </si>
  <si>
    <t xml:space="preserve">            Оказание материальной помощи различным категориям граждан и социальная поддержка граждан пожилого возраста</t>
  </si>
  <si>
    <t xml:space="preserve">            Организация и проведение церемонии награждения лучших благотворителей года</t>
  </si>
  <si>
    <t xml:space="preserve">            Содействие общественным организациям в проведении социально-значимых мероприятий</t>
  </si>
  <si>
    <t xml:space="preserve">            Поздравление супружеских пар в связи со свадебным юбилеем, либо награждение знаком отличия Свердловской области "Совет да любовь"</t>
  </si>
  <si>
    <t xml:space="preserve">            Поздравление граждан в связи с традиционно считающимися юбилейными датами, начиная с 90-летия</t>
  </si>
  <si>
    <t xml:space="preserve">            Информирование населения о реализуемых в рамках муниципальной программы мероприятиях</t>
  </si>
  <si>
    <t xml:space="preserve">            Выплаты почетным гражданам Камышловского муниципального района</t>
  </si>
  <si>
    <t xml:space="preserve">              Публичные нормативные выплаты гражданам несоциального характера</t>
  </si>
  <si>
    <t xml:space="preserve">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</si>
  <si>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</si>
  <si>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      Оплата жилищно-коммунальных услуг отдельным категориям граждан</t>
  </si>
  <si>
    <t xml:space="preserve">        Муниципальная программа "Управление муниципальными финансами муниципального образования Камышловский муниципальный район до 2016 года"</t>
  </si>
  <si>
    <t xml:space="preserve">          Подпрограмма 1 "Повышение финансовой самостоятельности местных бюджетов"</t>
  </si>
  <si>
    <t xml:space="preserve">            Предоставление дотаций на выравнивание бюджетной обеспеченности поселений</t>
  </si>
  <si>
    <t xml:space="preserve">              Дотации</t>
  </si>
  <si>
    <t xml:space="preserve">            Предоставление дотаций бюджетам поселений за счет средств областного бюджета на выравнивание бюджетной обеспеченности</t>
  </si>
  <si>
    <t xml:space="preserve">            Предоставление межбюджетных трансфертов сельским поселениям на иные капитальные вложения</t>
  </si>
  <si>
    <t xml:space="preserve">              Иные межбюджетные трансферты</t>
  </si>
  <si>
    <t xml:space="preserve">            Предоставление межбюджетных трансфертов сельским поселениям на прочие нужды</t>
  </si>
  <si>
    <t xml:space="preserve">  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</t>
  </si>
  <si>
    <t xml:space="preserve">            Предоставление межбюджетных трансфертов сельским поселениям (изменение) списков кандидатов в присяжные заседатели федеральных судов общей юрисдикции в Российской Федерации</t>
  </si>
  <si>
    <t xml:space="preserve">            Предоставление прочих межбюджетных трансфертов на выравнивание бюджетной обеспеченности поселений</t>
  </si>
  <si>
    <t xml:space="preserve">        Муниципальная программа "Развитие системы образования муниципального образования Камышловский муниципальный район на период 2014-2016годы"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</si>
  <si>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</si>
  <si>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</si>
  <si>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</si>
  <si>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</si>
  <si>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</si>
  <si>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 
непрерывность и адресный подход к повышению квалификации)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</si>
  <si>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</si>
  <si>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Подпрограмма 2 "Развитие системы общего образования в муниципальном образовании Камышловский муниципальный район"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</si>
  <si>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</si>
  <si>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</si>
  <si>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</si>
  <si>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Обеспечение организации питания обучающихся в муниципальных общеобразовательных организациях</t>
  </si>
  <si>
    <t xml:space="preserve">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</si>
  <si>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    Приведение зданий и территорий общеобразовательных организаций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</si>
  <si>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  Обеспечение мероприятий по приобретению и (или) замене автобусов для подвоза обучающихся  в муниципальные общеобразовательные учреждения, оснащение аппаратурой спутниковой навигации ГЛОНАСС, тахографами используемого парка автобусов</t>
  </si>
  <si>
    <t xml:space="preserve">            Повышение квалификации  педагогических и  управленческих кадров для реализации федеральных   государственных  образовательных стандартов  
общего образования  (внедрение модели организации и  финансирования повышения   квалификации работников  образования, обеспечивающей 
непрерывность и адресный подход к повышению          
квалификации)</t>
  </si>
  <si>
    <t xml:space="preserve">            Осуществление мероприятий по организации питания в муниципальных общеобразовательных организациях</t>
  </si>
  <si>
    <t xml:space="preserve">  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</si>
  <si>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  Организация отдыха и оздоровления детей и подростков в Камышловском муниципальном районе</t>
  </si>
  <si>
    <t xml:space="preserve">            Организация  трудоустройства несовершеннолетних в летний период в Камышловском муниципальном районе</t>
  </si>
  <si>
    <t xml:space="preserve">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</si>
  <si>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    Организация отдыха детей в каникулярное время</t>
  </si>
  <si>
    <t xml:space="preserve">          Подпрограмма 4 "Патриотическое воспитание граждан в муниципальном образовании Камышловский муниципальный район"</t>
  </si>
  <si>
    <t xml:space="preserve">  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</si>
  <si>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  Оснащение оборудованием и инветнарем  муниципальных учреждений, занимающихся патриотическим воспитанием граждан</t>
  </si>
  <si>
    <t xml:space="preserve">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</si>
  <si>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Повышение профессионального уровня руководителей объединений патриотической направленности, руководителей музеев</t>
  </si>
  <si>
    <t xml:space="preserve">  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2014-2016 годы"</t>
  </si>
  <si>
    <t xml:space="preserve">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</si>
  <si>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</si>
  <si>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2014-2016годы"</t>
  </si>
  <si>
    <t xml:space="preserve">          Подпрограмма 2 "Развитие дополнительного образования"</t>
  </si>
  <si>
    <t xml:space="preserve">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</si>
  <si>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Организация деятельности учреждений дополнительного образования</t>
  </si>
  <si>
    <t xml:space="preserve">            Мероприятия по укреплению материально-технической базы муниципальных учреждений дополнительного образования</t>
  </si>
  <si>
    <t xml:space="preserve">          Подпрограмма 3 "Развитие потенциала молодежи Камышловского района"</t>
  </si>
  <si>
    <t xml:space="preserve">            Приобретение оборудования для муниципальных учреждений и их структурных подразделений по работе с молодежью</t>
  </si>
  <si>
    <t xml:space="preserve">            Проведение социологического научного исследования для разработки эффективных моделей реализации молодежной политики</t>
  </si>
  <si>
    <t xml:space="preserve">            Осуществление мероприятий по приоритетным направлениям работы с молодежью</t>
  </si>
  <si>
    <t xml:space="preserve">            Обеспечение деятельности структурных подразделений муниципальных учреждений по работе с молодежью (подростково-молодежный клуб)</t>
  </si>
  <si>
    <t xml:space="preserve">          Подпрограмма 5 "Патриотическое воспитание граждан"</t>
  </si>
  <si>
    <t xml:space="preserve">  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службе, подведомственных ОКМС</t>
  </si>
  <si>
    <t xml:space="preserve">            Приобретение оборудования и материалов для клубов авиамодельного направления</t>
  </si>
  <si>
    <t xml:space="preserve">  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 клубах</t>
  </si>
  <si>
    <t xml:space="preserve">            Оснащение муниципальных библиотек книгами, учебными фильмами, плакатами, патриотической направленности</t>
  </si>
  <si>
    <t xml:space="preserve">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</si>
  <si>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</si>
  <si>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  Подпрограмма 1 "Развитие культуры и искусства"</t>
  </si>
  <si>
    <t xml:space="preserve">            Приобретение оборудования и иных материальных ценностей, необходимых для деятельности ММКУК КМР МКИЦ</t>
  </si>
  <si>
    <t xml:space="preserve">            Организация деятельности МКИЦ</t>
  </si>
  <si>
    <t xml:space="preserve">            Укрепление и развитие материально - технической базы "МКИЦ"</t>
  </si>
  <si>
    <t xml:space="preserve">            Мероприятия по информированию населения, издательской деятельности</t>
  </si>
  <si>
    <t xml:space="preserve">            Мероприятия в сфере культуры и искусства</t>
  </si>
  <si>
    <t xml:space="preserve">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</si>
  <si>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Подпрограмма 7 "Обеспечивающая подпрограмма"</t>
  </si>
  <si>
    <t xml:space="preserve">  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</si>
  <si>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 xml:space="preserve">          Подпрограмма 6 "Обеспечение жильем молодых семей МО Камышловский муниципальный район"</t>
  </si>
  <si>
    <t xml:space="preserve">            Предоставление социальных выплат молодым семьям на условиях софинансирования</t>
  </si>
  <si>
    <t xml:space="preserve">          Подпрограмма 4 "Развитие физической культуры и  спорта"</t>
  </si>
  <si>
    <t xml:space="preserve">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</si>
  <si>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  Организация деятельности учреждений физической культуры и их филиалов спортивной  направленности (ФОК)</t>
  </si>
  <si>
    <t xml:space="preserve">            Ремонт зданий и помещений, в которых размещаются  муниципальные учреждения физической культуры, спорта и их филиалы (ФОК)</t>
  </si>
  <si>
    <t xml:space="preserve">            Приобретение оборудования и иных материальных ценностей для деятельности ДЮСШ</t>
  </si>
  <si>
    <t xml:space="preserve">            Мероприятия в сфере физической культуры и спорта</t>
  </si>
  <si>
    <t xml:space="preserve">            Председатель представительного органа муниципального образования и его заместители</t>
  </si>
  <si>
    <t xml:space="preserve">            Руководитель контрольно-счетной палаты муниципального образования и его заместители</t>
  </si>
  <si>
    <t>Приложение 17</t>
  </si>
  <si>
    <t>Приложение 18</t>
  </si>
  <si>
    <t>Распределение бюджетных ассигнований по разделам, подразделам, целевым статьям (муниципальным программам муниципального образования Камышловский муниципальный район и непрограммным направлениям деятельности), группам и подгруппам видов классификации расходов бюджетов на 2015 и 2016 годы</t>
  </si>
  <si>
    <t>Распределение иных межбюджетных трансфертов за счет средств метного бюджета на 2015 и 2016 годы</t>
  </si>
  <si>
    <t xml:space="preserve">Распределение иных межбюджетных трансфертов за счет средств местного бюджета на 2014 год  </t>
  </si>
  <si>
    <t xml:space="preserve"> Подпрограмма 1 "Повышение финансовой самостоятельности местных бюджетов"</t>
  </si>
  <si>
    <t>Приложение 11</t>
  </si>
  <si>
    <t xml:space="preserve"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</t>
  </si>
  <si>
    <t>Плата за пользование жилыми помещениями (плата за наем) муниципального жилищного фонда, находящегося в казне муниципальныхи районов</t>
  </si>
  <si>
    <t>1 11 05075 05 0006 120</t>
  </si>
  <si>
    <t>Доходы от сдачи в аренду юридическим лицам по договорам аренды жилых помещений муниципального жилищного фонда, находящихся в казне муниципальных районов</t>
  </si>
  <si>
    <t>1 11 05075 05 0007 120</t>
  </si>
  <si>
    <t xml:space="preserve">Доходы от сдачи в аренду объектов нежилого фонда муниципальных районов, находящихся в казне муниципальных районов и  являющихся памятниками истории, культуры и градостроительства </t>
  </si>
  <si>
    <t>1 11 05075 05 0008 120</t>
  </si>
  <si>
    <t>Доходы по договорам на установку и эксплуатацию рекламной конструкции на недвижимом имуществе, находящемся в казне муниципальных районов</t>
  </si>
  <si>
    <t>1 11 05075 05 0009 120</t>
  </si>
  <si>
    <t>Прочие доходы от сдачи в аренду имущества, находящегося в казне муниципальных районов</t>
  </si>
  <si>
    <t>Доходы от сдачи в аренду движимого имущества, находящегося в казне муниципальных районов</t>
  </si>
  <si>
    <t>Доходы от перечисления части прибыли, остающейся после уплаты налогов  и иных обязательных платежей муниципальных унитарных предприятий созданных муниципальными районами</t>
  </si>
  <si>
    <t>1 11 09045 05 0000 120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</si>
  <si>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</si>
  <si>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</si>
  <si>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</si>
  <si>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</si>
  <si>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 уплаты акцизов на правогонный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</si>
  <si>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   Администрация муниципального района</t>
  </si>
  <si>
    <t xml:space="preserve">      ОБЩЕГОСУДАРСТВЕННЫЕ ВОПРОСЫ</t>
  </si>
  <si>
    <t xml:space="preserve">        Функционирование высшего должностного лица субъекта Российской Федерации и муниципального образования</t>
  </si>
  <si>
    <t xml:space="preserve">          Непрограммные направления деятельности</t>
  </si>
  <si>
    <t xml:space="preserve">              Глава муниципального образования</t>
  </si>
  <si>
    <t xml:space="preserve">                Расходы на выплаты персоналу государственных (муниципальных) органов</t>
  </si>
  <si>
    <t xml:space="preserve">  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</si>
  <si>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        Обеспечение деятельности муниципальных органов (центральный аппарат)</t>
  </si>
  <si>
    <t xml:space="preserve">                Иные закупки товаров, работ и услуг для обеспечения государственных (муниципальных) нужд</t>
  </si>
  <si>
    <t xml:space="preserve">        Резервные фонды</t>
  </si>
  <si>
    <t xml:space="preserve">              Резервные фонды местных администраций</t>
  </si>
  <si>
    <t xml:space="preserve">                Резервные средства</t>
  </si>
  <si>
    <t xml:space="preserve">        Другие общегосударственные вопросы</t>
  </si>
  <si>
    <t xml:space="preserve">    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2014-2016годы"</t>
  </si>
  <si>
    <t xml:space="preserve">    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</si>
  <si>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    Содержание муниципального казенного учреждения Камышловского муниципального района "Эксплуатационно-хозяйственная организация" (в части капитальных вложений)</t>
  </si>
  <si>
    <t xml:space="preserve">    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</si>
  <si>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    Сопровождение средств автоматизации кадровой службы администрации муниципального образования Камышловский муниципальный  район</t>
  </si>
  <si>
    <t xml:space="preserve">              Осуществление подготовки, переподготовки и повышения квалификации муниципальных служащих</t>
  </si>
  <si>
    <t xml:space="preserve">              Проведение аттестации муниципальных служащих органов местного самоуправления</t>
  </si>
  <si>
    <t xml:space="preserve">              Проведение конкурса среди муниципальных служащих Камышловского муниципального района и сельских поселений, входящих в состав Камышловского муниципального района</t>
  </si>
  <si>
    <t xml:space="preserve">              Проведение мероприятий, посвященных празднованию Дня местного самоуправления в  Камышловском муниципальном районе</t>
  </si>
  <si>
    <t xml:space="preserve">              Подготовка и проведение мероприятий, посвященных Дню муниципального образования Камышловский муниципальный район</t>
  </si>
  <si>
    <t xml:space="preserve">              Изготовление бланков "Почетная грамота главы Камышловского муниципального района", "Благодарственное письмо главы Камышловского муниципального района", а также иной печатной, флажной и сувенирной продукции с использованием официальной символики муниципального образования</t>
  </si>
  <si>
    <t xml:space="preserve">              Изготовление бланков документов (постановления, распоряжения, лист согласования и т.д.) журналов регистрации и учета для организации делопроизводства в администрации района</t>
  </si>
  <si>
    <t xml:space="preserve">              Проведение представительских мероприятий, и  "Дней министерств Свердловской области"</t>
  </si>
  <si>
    <t xml:space="preserve">              Участие в работе Ассоциации "Совет муниципальных образований Свердловской области"</t>
  </si>
  <si>
    <t xml:space="preserve">              Проведение плановой аттестации рабочих мест администрации муниципального образования Камышловский муниципальный район по условиям труда</t>
  </si>
  <si>
    <t xml:space="preserve">             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</t>
  </si>
  <si>
    <t xml:space="preserve">              Модернизация и поддержание в актуальном состоянии официального сайта администрации Камышловского муниципального района, оплата расходов на услуги хостинга и предоставления доменных имен для официального сайта администрации</t>
  </si>
  <si>
    <t xml:space="preserve">              Издание книги, посвященной истории Камышловского района</t>
  </si>
  <si>
    <t xml:space="preserve">              Поддержание сети муниципальных информационных стендов расположенных в администрации района, муниципальных предприятиях и учреждениях муниципального района  в актуальном состоянии</t>
  </si>
  <si>
    <t xml:space="preserve">              Публикация в печатных средствах массовой информации муниципальных нормативных правовых актов и иной информации, связанной с реализацией органами местного самоуправления своих полномочий</t>
  </si>
  <si>
    <t xml:space="preserve">              Информирование населения Камышловского муниципального района о мероприятиях связанных с реализацией органами местного самоуправления своих полномочий через местное телевидение, в т. ч. изготовление медиа-продукции</t>
  </si>
  <si>
    <t xml:space="preserve">              Содержание специалиста для информационного освещения мероприятий реализуемых в рамках программы</t>
  </si>
  <si>
    <t xml:space="preserve">              Содержание муниципального казенного учреждения Камышловского муниципального района "Эксплуатационно-хозяйственная организация" (в части прочих нужд)</t>
  </si>
  <si>
    <t xml:space="preserve">                Расходы на выплаты персоналу казенных учреждений</t>
  </si>
  <si>
    <t xml:space="preserve">                Уплата налогов, сборов и иных платежей</t>
  </si>
  <si>
    <t xml:space="preserve">              Сопровождение программного продукта для работы с обращениями граждан администрации муниципального образования Камышловский муниципальный  район</t>
  </si>
  <si>
    <t xml:space="preserve">    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</si>
  <si>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2014-2016годы"</t>
  </si>
  <si>
    <t xml:space="preserve">                Бюджетные инвестиции</t>
  </si>
  <si>
    <t xml:space="preserve">    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</si>
  <si>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    Организация проведение работ по межеванию земельных участков</t>
  </si>
  <si>
    <t xml:space="preserve">              Расходы и ремонты на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</si>
  <si>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    Оценка рыночной стоимости муниципального имущества для передачи в аренду</t>
  </si>
  <si>
    <t xml:space="preserve">              Оценка рыночной стоимости земельных участков для заключения договоров аренды</t>
  </si>
  <si>
    <t xml:space="preserve">          Муниципальная программа "Обеспечение общественной безопасности на территории МО Камышловский муниципальный район на 2014-2016годы"</t>
  </si>
  <si>
    <t xml:space="preserve">            Подпрограмма 3 "Профилактика правонарушений на территории МО Камышловский муниципальный район на 2014-2016годы"</t>
  </si>
  <si>
    <t xml:space="preserve">    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</t>
  </si>
  <si>
    <t xml:space="preserve">              Осуществление государственного полномочия Свердловской области по созданию административных комиссий</t>
  </si>
  <si>
    <t>1000000</t>
  </si>
  <si>
    <t>1001002</t>
  </si>
  <si>
    <t xml:space="preserve">      НАЦИОНАЛЬНАЯ БЕЗОПАСНОСТЬ И ПРАВООХРАНИТЕЛЬНАЯ ДЕЯТЕЛЬНОСТЬ</t>
  </si>
  <si>
    <t xml:space="preserve">  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</si>
  <si>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2014-2016годы"</t>
  </si>
  <si>
    <t xml:space="preserve">    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</si>
  <si>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    Поддержание в состоянии постоянной готовности к использованию защитных сооружений гражданской обороны</t>
  </si>
  <si>
    <t xml:space="preserve">              Развитие пунктов временного размещения и приемных пунктов, подготовка загородной зоны для работы в особый период</t>
  </si>
  <si>
    <t xml:space="preserve">    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</si>
  <si>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</si>
  <si>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</si>
  <si>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</si>
  <si>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    Содержание и обслуживание транкинговой связи</t>
  </si>
  <si>
    <t xml:space="preserve">              Переаттестация  ПЭВМ - рабочего места по гражданской обороне и рабочих мест ЕДДС</t>
  </si>
  <si>
    <t xml:space="preserve">              Организация и проведение учений, тренировок по ГО</t>
  </si>
  <si>
    <t xml:space="preserve">              Проведение работ по предупреждению и ликвидации чрезвычайных ситуаций природного и техногенного характера</t>
  </si>
  <si>
    <t xml:space="preserve">              Обеспечение деятельности ЕДДС</t>
  </si>
  <si>
    <t xml:space="preserve">        Другие вопросы в области национальной безопасности и правоохранительной деятельности</t>
  </si>
  <si>
    <t xml:space="preserve">            Подпрограмма 2 "Противодействие экстремизму и профилактика терроризма на территории МО Камышловский муниципальный района 2014-2016годы"</t>
  </si>
  <si>
    <t xml:space="preserve">              Проведение учений и  тренировок на объектах культуры, спорта и образования по отработке взаимодействия         территориальных органов исполнительной власти и правоохранительных органов при угрозе совершения террористического акта</t>
  </si>
  <si>
    <t xml:space="preserve">              Приобретение комплектов плакатов  антитеррористической культуры и по тематике и профилактике экстремизма для муниципальных  учреждений 
</t>
  </si>
  <si>
    <t xml:space="preserve">              Приобретение и размещение плакатов по профилактике экстремизма и терроризма на территории Камышловского района 
</t>
  </si>
  <si>
    <t xml:space="preserve">              Приобретение компьютерной и организационной техники</t>
  </si>
  <si>
    <t xml:space="preserve">              Установка технических средств охраны (видеонаблюдение, сигнализация, тревожные кнопки, турникеты и т.д.)</t>
  </si>
  <si>
    <t xml:space="preserve">              Приобретение комплектов плакатов по профилактике правонарушений для муниципальных учреждений</t>
  </si>
  <si>
    <t xml:space="preserve">              Приобретение и размещение плакатов по профилактике правонарушений на территории Камышловского района</t>
  </si>
  <si>
    <t xml:space="preserve">              Приобретение компьютерной и организационной техники для участковых оперуполномоченных МО "Камышловский муниципальный район"</t>
  </si>
  <si>
    <t xml:space="preserve">              Изготовление памяток направленных на активизацию борьбы с пьянством, алкоголизмом, наркоманией, преступностью на территории Камышловского района</t>
  </si>
  <si>
    <t xml:space="preserve">              Установка кнопок тревожной сигнализации в учреждениях образования, установка систем видеонаблюдения в учреждениях образования</t>
  </si>
  <si>
    <t xml:space="preserve">      НАЦИОНАЛЬНАЯ ЭКОНОМИКА</t>
  </si>
  <si>
    <t xml:space="preserve">        Сельское хозяйство и рыболовство</t>
  </si>
  <si>
    <t xml:space="preserve">          Муниципальная программа "Устойчивое развитие сельских территорий муниципального образования Камышловский муниципальный район на период 2014-2016годов"</t>
  </si>
  <si>
    <t xml:space="preserve">    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</si>
  <si>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      Организация, проведение и подведение итогов конкурса  на лучшую организацию закупок молока</t>
  </si>
  <si>
    <t xml:space="preserve">                Иные выплаты населению</t>
  </si>
  <si>
    <t xml:space="preserve">    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</si>
  <si>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    Субсидирование затрат по  закупу сельскохозяйственной продукции у населения Камышловского района</t>
  </si>
  <si>
    <t xml:space="preserve">                Субсидии юридическим лицам (кроме некоммерческих организаций), индивидуальным предпринимателям, физическим лицам</t>
  </si>
  <si>
    <t xml:space="preserve">              Субсидирование  части затрат по приобретению комбикорма на содержание коров в  личных подсобных хозяйствах</t>
  </si>
  <si>
    <t xml:space="preserve">              Организация и проведение районных конкурсов профессионального мастерства среди работников сельского хозяйства</t>
  </si>
  <si>
    <t xml:space="preserve">              Организация и проведение Дня работников сельского хозяйства и перерабатывающей промышленности</t>
  </si>
  <si>
    <t xml:space="preserve">        Транспорт</t>
  </si>
  <si>
    <t>0408</t>
  </si>
  <si>
    <t xml:space="preserve">            Подпрограмма 4 "Развитие транспортного комплекса в муниципальном образовании Камышловский муниципальный район"</t>
  </si>
  <si>
    <t xml:space="preserve">              Предоставление межбюджетных трансфертов сельским поселениям на прочие нужды</t>
  </si>
  <si>
    <t xml:space="preserve">                Иные межбюджетные трансферты</t>
  </si>
  <si>
    <t xml:space="preserve">        Дорожное хозяйство, дорожные фонды</t>
  </si>
  <si>
    <t xml:space="preserve">              Выполнение работ по содержанию автомобильных дорог общего пользования местного значения</t>
  </si>
  <si>
    <t xml:space="preserve">              Капитальный ремонт и  ремонт автомобильных дорог общего пользования местного значения вне населённых пунктов</t>
  </si>
  <si>
    <t xml:space="preserve">        Другие вопросы в области национальной экономики</t>
  </si>
  <si>
    <t xml:space="preserve">          Муниципальная программа "Создание условий для устойчивого развития реального сектора экономики муниципального образования Камышловский муниципальный район  на 2013-2016годы"</t>
  </si>
  <si>
    <t xml:space="preserve">            Подпрограмма1 "Повышение инвестиционной привлекательности МО Камышловский муниципальный район"</t>
  </si>
  <si>
    <t xml:space="preserve">              Изучение и применение передового опыта муниципальных образований других регионов в формировании и реализации инвестиционной политики МО</t>
  </si>
  <si>
    <t xml:space="preserve">              Издание рекламно-информационных материалов об инвестиционном потенциале МО Камышловский муниципальный район</t>
  </si>
  <si>
    <t xml:space="preserve">    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</si>
  <si>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    Подпрограмма 2 "Развитие субъектов малого и среднего предпринимательства"</t>
  </si>
  <si>
    <t xml:space="preserve">             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</si>
  <si>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 xml:space="preserve">    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</si>
  <si>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    Субсидирование затрат субъектов малого и среднего предпринимательства на технологическое присоединение к объектам электросетевого хозяйства</t>
  </si>
  <si>
    <t xml:space="preserve">    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</si>
  <si>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 xml:space="preserve">              Предоставление субсидий субъектам малого и среднего предпринимательства на возмещение затрат, связанных с участием в выставочно-ярмарочных мероприятиях, проводимых в области и регионах</t>
  </si>
  <si>
    <t xml:space="preserve">              Проведение семинаров, совещаний, "круглых столов" по актуальным вопросам предпринимательской деятельности</t>
  </si>
  <si>
    <t xml:space="preserve">              Организация и проведение Дня российского предпринимательства</t>
  </si>
  <si>
    <t xml:space="preserve">  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 
</t>
  </si>
  <si>
    <t xml:space="preserve">              Финансирование расходов по содержанию специалиста, осуществляющего организационно-техническое сопровождение реализации подпрограммы</t>
  </si>
  <si>
    <t xml:space="preserve">            Подпрограмма 2 "Развитие потребительского рынка муниципального образования Камышловский муниципальный район"</t>
  </si>
  <si>
    <t xml:space="preserve">              Субсидирование затрат организациям и индивидуальных предпринимателя, оказывающим социально-значимые бытовые услуги населению Камышловского муниципального района</t>
  </si>
  <si>
    <t xml:space="preserve">              Организация и проведение мероприятий к Дню защиты прав потребителей</t>
  </si>
  <si>
    <t xml:space="preserve">              Организация краткосрочных курсов повышения квалификации кадров</t>
  </si>
  <si>
    <t xml:space="preserve">              Организация и проведение профессиональных праздников</t>
  </si>
  <si>
    <t xml:space="preserve">              Организация и проведение конкурсов профессионального мастерства среди работников потребительского рынка</t>
  </si>
  <si>
    <t xml:space="preserve">            Подпрограмма 6 "Повышение уровня социальной активности жителей Камышловского муниципального района"</t>
  </si>
  <si>
    <t xml:space="preserve">              Предоставление субсидий на грантовую поддержку местных инициатив граждан</t>
  </si>
  <si>
    <t xml:space="preserve">              Проведение мероприятий по поощрению и популяризации достижений в развитии сельских поселений Камышловского муниципального района</t>
  </si>
  <si>
    <t xml:space="preserve">      ЖИЛИЩНО-КОММУНАЛЬНОЕ ХОЗЯЙСТВО</t>
  </si>
  <si>
    <t xml:space="preserve">        Жилищное хозяйство</t>
  </si>
  <si>
    <t xml:space="preserve">    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</si>
  <si>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      Приобретение жилья, предоставляемого  молодым семьям и молодым специалистам по  договору найма жилого помещения</t>
  </si>
  <si>
    <t xml:space="preserve">        Коммунальное хозяйство</t>
  </si>
  <si>
    <t>0502</t>
  </si>
  <si>
    <t xml:space="preserve">            Подпрограмма 3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</si>
  <si>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 xml:space="preserve">              Предоставление межбюджетных трансфертов сельским поселениям на иные капитальные вложения</t>
  </si>
  <si>
    <t xml:space="preserve">        Другие вопросы в области жилищно-коммунального хозяйства</t>
  </si>
  <si>
    <t xml:space="preserve">              Бюджетные инвестиции в объекты капитального строительства 
</t>
  </si>
  <si>
    <t xml:space="preserve">      ОБРАЗОВАНИЕ</t>
  </si>
  <si>
    <t xml:space="preserve">        Дошкольное образование</t>
  </si>
  <si>
    <t>1001001</t>
  </si>
  <si>
    <t xml:space="preserve">      СОЦИАЛЬНАЯ ПОЛИТИКА</t>
  </si>
  <si>
    <t xml:space="preserve">        Пенсионное обеспечение</t>
  </si>
  <si>
    <t xml:space="preserve">              Доплаты к пенсиям муниципальных служащих</t>
  </si>
  <si>
    <t xml:space="preserve">                Публичные нормативные социальные выплаты гражданам</t>
  </si>
  <si>
    <t xml:space="preserve">        Социальное обеспечение населения</t>
  </si>
  <si>
    <t xml:space="preserve">              Предоставление социальных выплат гражданам, проживающим в сельской местности на строительство (приобретение) жилья</t>
  </si>
  <si>
    <t xml:space="preserve">                Социальные выплаты гражданам, кроме публичных нормативных социальных выплат</t>
  </si>
  <si>
    <t xml:space="preserve">              Предоставление социальных выплат молодым семьям (молодым специалистам), проживающим и работающим в сельской местности на строительство (приобретение) жилья</t>
  </si>
  <si>
    <t xml:space="preserve">          Муниципальная программа "Дополнительные меры социальной поддержки населения в муниципальном образовании  Камышловский муниципальный район на 2014-2016годы"</t>
  </si>
  <si>
    <t xml:space="preserve">              Оказание материальной помощи различным категориям граждан и социальная поддержка граждан пожилого возраста</t>
  </si>
  <si>
    <t xml:space="preserve">              Организация и проведение церемонии награждения лучших благотворителей года</t>
  </si>
  <si>
    <t xml:space="preserve">              Содействие общественным организациям в проведении социально-значимых мероприятий</t>
  </si>
  <si>
    <t xml:space="preserve">              Поздравление супружеских пар в связи со свадебным юбилеем, либо награждение знаком отличия Свердловской области "Совет да любовь"</t>
  </si>
  <si>
    <t xml:space="preserve">              Поздравление граждан в связи с традиционно считающимися юбилейными датами, начиная с 90-летия</t>
  </si>
  <si>
    <t xml:space="preserve">              Информирование населения о реализуемых в рамках муниципальной программы мероприятиях</t>
  </si>
  <si>
    <t xml:space="preserve">              Выплаты почетным гражданам Камышловского муниципального района</t>
  </si>
  <si>
    <t xml:space="preserve">                Публичные нормативные выплаты гражданам несоциального характера</t>
  </si>
  <si>
    <t xml:space="preserve">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</si>
  <si>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</si>
  <si>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        Оплата жилищно-коммунальных услуг отдельным категориям граждан</t>
  </si>
  <si>
    <t xml:space="preserve">        Другие вопросы в области социальной политики</t>
  </si>
  <si>
    <t xml:space="preserve">      МЕЖБЮДЖЕТНЫЕ ТРАНСФЕРТЫ ОБЩЕГО ХАРАКТЕРА БЮДЖЕТАМ СУБЪЕКТОВ РОССИЙСКОЙ ФЕДЕРАЦИИ И МУНИЦИПАЛЬНЫХ ОБРАЗОВАНИЙ</t>
  </si>
  <si>
    <t xml:space="preserve">        Дотации на выравнивание бюджетной обеспеченности субъектов Российской Федерации и муниципальных образований</t>
  </si>
  <si>
    <t xml:space="preserve">          Муниципальная программа "Управление муниципальными финансами муниципального образования Камышловский муниципальный район до 2016 года"</t>
  </si>
  <si>
    <t xml:space="preserve">            Подпрограмма 1 "Повышение финансовой самостоятельности местных бюджетов"</t>
  </si>
  <si>
    <t xml:space="preserve">              Предоставление дотаций на выравнивание бюджетной обеспеченности поселений</t>
  </si>
  <si>
    <t xml:space="preserve">                Дотации</t>
  </si>
  <si>
    <t xml:space="preserve">              Предоставление дотаций бюджетам поселений за счет средств областного бюджета на выравнивание бюджетной обеспеченности</t>
  </si>
  <si>
    <t xml:space="preserve">        Прочие межбюджетные трансферты общего характера</t>
  </si>
  <si>
    <t xml:space="preserve">    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</t>
  </si>
  <si>
    <t xml:space="preserve">              Предоставление межбюджетных трансфертов сельским поселениям (изменение) списков кандидатов в присяжные заседатели федеральных судов общей юрисдикции в Российской Федерации</t>
  </si>
  <si>
    <t xml:space="preserve">              Предоставление прочих межбюджетных трансфертов на выравнивание бюджетной обеспеченности поселений</t>
  </si>
  <si>
    <t xml:space="preserve">    Управление образования администрации  муниципального образования Камышловский муниципальный район</t>
  </si>
  <si>
    <t xml:space="preserve">          Муниципальная программа "Развитие системы образования муниципального образования Камышловский муниципальный район на период 2014-2016годы"</t>
  </si>
  <si>
    <t xml:space="preserve">    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</si>
  <si>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</si>
  <si>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</si>
  <si>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</si>
  <si>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</si>
  <si>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</si>
  <si>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 
непрерывность и адресный подход к повышению квалификации)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</si>
  <si>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</si>
  <si>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</si>
  <si>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Общее образование</t>
  </si>
  <si>
    <t xml:space="preserve">            Подпрограмма 2 "Развитие системы общего образования в муниципальном образовании Камышловский муниципальный район"</t>
  </si>
  <si>
    <t xml:space="preserve">  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</si>
  <si>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</si>
  <si>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</si>
  <si>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    Обеспечение организации питания обучающихся в муниципальных общеобразовательных организациях</t>
  </si>
  <si>
    <t xml:space="preserve">    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</si>
  <si>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      Приведение зданий и территорий общеобразовательных организаций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</si>
  <si>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    Обеспечение мероприятий по приобретению и (или) замене автобусов для подвоза обучающихся  в муниципальные общеобразовательные учреждения, оснащение аппаратурой спутниковой навигации ГЛОНАСС, тахографами используемого парка автобусов</t>
  </si>
  <si>
    <t xml:space="preserve">              Повышение квалификации  педагогических и  управленческих кадров для реализации федеральных   государственных  образовательных стандартов  
общего образования  (внедрение модели организации и  финансирования повышения   квалификации работников  образования, обеспечивающей 
непрерывность и адресный подход к повышению          
квалификации)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</si>
  <si>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</si>
  <si>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</si>
  <si>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  Осуществление мероприятий по организации питания в муниципальных общеобразовательных организациях</t>
  </si>
  <si>
    <t xml:space="preserve">        Молодежная политика и оздоровление детей</t>
  </si>
  <si>
    <t xml:space="preserve">    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</si>
  <si>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      Организация отдыха и оздоровления детей и подростков в Камышловском муниципальном районе</t>
  </si>
  <si>
    <t xml:space="preserve">              Организация  трудоустройства несовершеннолетних в летний период в Камышловском муниципальном районе</t>
  </si>
  <si>
    <t xml:space="preserve">    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</si>
  <si>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      Организация отдыха детей в каникулярное время</t>
  </si>
  <si>
    <t xml:space="preserve">            Подпрограмма 4 "Патриотическое воспитание граждан в муниципальном образовании Камышловский муниципальный район"</t>
  </si>
  <si>
    <t xml:space="preserve">    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</si>
  <si>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    Оснащение оборудованием и инветнарем  муниципальных учреждений, занимающихся патриотическим воспитанием граждан</t>
  </si>
  <si>
    <t xml:space="preserve">              Организация участия и проведение районных, областных, общероссийских, мероприятий патриотической направленности</t>
  </si>
  <si>
    <t xml:space="preserve">              Повышение профессионального уровня руководителей объединений патриотической направленности, руководителей музеев</t>
  </si>
  <si>
    <t xml:space="preserve">        Другие вопросы в области образования</t>
  </si>
  <si>
    <t xml:space="preserve">    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2014-2016 годы"</t>
  </si>
  <si>
    <t xml:space="preserve">    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</si>
  <si>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</si>
  <si>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</si>
  <si>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2014-2016годы"</t>
  </si>
  <si>
    <t xml:space="preserve">            Подпрограмма 2 "Развитие дополнительного образования"</t>
  </si>
  <si>
    <t xml:space="preserve">    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</si>
  <si>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    Организация деятельности учреждений дополнительного образования</t>
  </si>
  <si>
    <t xml:space="preserve">              Мероприятия по укреплению материально-технической базы муниципальных учреждений дополнительного образования</t>
  </si>
  <si>
    <t xml:space="preserve">            Подпрограмма 3 "Развитие потенциала молодежи Камышловского района"</t>
  </si>
  <si>
    <t xml:space="preserve">              Приобретение оборудования для муниципальных учреждений и их структурных подразделений по работе с молодежью</t>
  </si>
  <si>
    <t xml:space="preserve">              Проведение социологического научного исследования для разработки эффективных моделей реализации молодежной политики</t>
  </si>
  <si>
    <t xml:space="preserve">              Осуществление мероприятий по приоритетным направлениям работы с молодежью</t>
  </si>
  <si>
    <t xml:space="preserve">              Обеспечение деятельности структурных подразделений муниципальных учреждений по работе с молодежью (подростково-молодежный клуб)</t>
  </si>
  <si>
    <t xml:space="preserve">            Подпрограмма 5 "Патриотическое воспитание граждан"</t>
  </si>
  <si>
    <t xml:space="preserve">    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службе, подведомственных ОКМС</t>
  </si>
  <si>
    <t xml:space="preserve">              Приобретение оборудования и материалов для клубов авиамодельного направления</t>
  </si>
  <si>
    <t xml:space="preserve">    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 клубах</t>
  </si>
  <si>
    <t xml:space="preserve">              Оснащение муниципальных библиотек книгами, учебными фильмами, плакатами, патриотической направленности</t>
  </si>
  <si>
    <t xml:space="preserve">    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</si>
  <si>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    Организация и проведение 5-дневных учебных сборов по начальной военной подготовке для допризывной молодежи</t>
  </si>
  <si>
    <t xml:space="preserve">    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</si>
  <si>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КУЛЬТУРА, КИНЕМАТОГРАФИЯ</t>
  </si>
  <si>
    <t xml:space="preserve">        Культура</t>
  </si>
  <si>
    <t xml:space="preserve">            Подпрограмма 1 "Развитие культуры и искусства"</t>
  </si>
  <si>
    <t xml:space="preserve">              Приобретение оборудования и иных материальных ценностей, необходимых для деятельности ММКУК КМР МКИЦ</t>
  </si>
  <si>
    <t xml:space="preserve">              Организация деятельности МКИЦ</t>
  </si>
  <si>
    <t xml:space="preserve">  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</si>
  <si>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  Укрепление и развитие материально - технической базы "МКИЦ"</t>
  </si>
  <si>
    <t xml:space="preserve">              Мероприятия по информированию населения, издательской деятельности</t>
  </si>
  <si>
    <t xml:space="preserve">              Мероприятия в сфере культуры и искусства</t>
  </si>
  <si>
    <t xml:space="preserve">    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</si>
  <si>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Другие вопросы в области культуры, кинематографии</t>
  </si>
  <si>
    <t xml:space="preserve">            Подпрограмма 7 "Обеспечивающая подпрограмма"</t>
  </si>
  <si>
    <t xml:space="preserve">  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</si>
  <si>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</si>
  <si>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 xml:space="preserve">            Подпрограмма 6 "Обеспечение жильем молодых семей МО Камышловский муниципальный район"</t>
  </si>
  <si>
    <t xml:space="preserve">              Предоставление социальных выплат молодым семьям на условиях софинансирования</t>
  </si>
  <si>
    <t xml:space="preserve">      ФИЗИЧЕСКАЯ КУЛЬТУРА И СПОРТ</t>
  </si>
  <si>
    <t xml:space="preserve">        Физическая культура</t>
  </si>
  <si>
    <t xml:space="preserve">            Подпрограмма 4 "Развитие физической культуры и  спорта"</t>
  </si>
  <si>
    <t xml:space="preserve">    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</si>
  <si>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    Организация деятельности учреждений физической культуры и их филиалов спортивной  направленности (ФОК)</t>
  </si>
  <si>
    <t xml:space="preserve">              Ремонт зданий и помещений, в которых размещаются  муниципальные учреждения физической культуры, спорта и их филиалы (ФОК)</t>
  </si>
  <si>
    <t xml:space="preserve">        Массовый спорт</t>
  </si>
  <si>
    <t xml:space="preserve">              Приобретение оборудования и иных материальных ценностей для деятельности ДЮСШ</t>
  </si>
  <si>
    <t xml:space="preserve">              Мероприятия в сфере физической культуры и спорта</t>
  </si>
  <si>
    <t>0441021</t>
  </si>
  <si>
    <t xml:space="preserve">    Дума муниципального образования "Камышловский район"</t>
  </si>
  <si>
    <t xml:space="preserve">  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</si>
  <si>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        Председатель представительного органа муниципального образования и его заместители</t>
  </si>
  <si>
    <t xml:space="preserve">              Депутаты представительного органа муниципального образования</t>
  </si>
  <si>
    <t>7001004</t>
  </si>
  <si>
    <t xml:space="preserve">    Счетная палата муниципального образования "Камышловский район"</t>
  </si>
  <si>
    <t xml:space="preserve">    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</si>
  <si>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          Руководитель контрольно-счетной палаты муниципального образования и его заместители</t>
  </si>
  <si>
    <t xml:space="preserve">            Депутаты представительного органа муниципального образования</t>
  </si>
  <si>
    <t xml:space="preserve">        Строительство социальных объектов в МО Камышловский муниципальный район</t>
  </si>
  <si>
    <t xml:space="preserve">      Транспорт</t>
  </si>
  <si>
    <t xml:space="preserve">      Коммунальное хозяйство</t>
  </si>
  <si>
    <t xml:space="preserve">  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</si>
  <si>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</si>
  <si>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</si>
  <si>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</si>
  <si>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  Организация и проведение 5-дневных учебных сборов по начальной военной подготовке для допризывной молодежи</t>
  </si>
  <si>
    <t xml:space="preserve">  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</si>
  <si>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</si>
  <si>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>3.2..</t>
  </si>
  <si>
    <t>ОКТМО</t>
  </si>
  <si>
    <t>65623405</t>
  </si>
  <si>
    <t>65623405, 65623415, 65623420, 65623430, 65623455</t>
  </si>
  <si>
    <t xml:space="preserve"> 65623405, 65623415, 65623420, 65623430, 65623455</t>
  </si>
  <si>
    <t xml:space="preserve">  ОБЩЕГОСУДАРСТВЕННЫЕ ВОПРОСЫ</t>
  </si>
  <si>
    <t xml:space="preserve">    Функционирование высшего должностного лица субъекта Российской Федерации и муниципального образования</t>
  </si>
  <si>
    <t xml:space="preserve">      Непрограммные направления деятельности</t>
  </si>
  <si>
    <t xml:space="preserve">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</si>
  <si>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</si>
  <si>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Обеспечение деятельности финансовых, налоговых и таможенных органов и органов финансового (финансово-бюджетного) надзора</t>
  </si>
  <si>
    <t xml:space="preserve">    Резервные фонды</t>
  </si>
  <si>
    <t xml:space="preserve">    Другие общегосударственные вопросы</t>
  </si>
  <si>
    <t xml:space="preserve">      Муниципальная программа "Повышение эффективности деятельности органов местного самоуправления муниципального образования Камышловский муниципальный район на 2014-2016годы"</t>
  </si>
  <si>
    <t>0501026</t>
  </si>
  <si>
    <t xml:space="preserve">      Муниципальная программа "Повышение эффективности управления муниципальной собственностью на территории муниципального образования Камышловский муниципальный район на 2014-2016годы"</t>
  </si>
  <si>
    <t>0601007</t>
  </si>
  <si>
    <t>830</t>
  </si>
  <si>
    <t xml:space="preserve">      Муниципальная программа "Обеспечение общественной безопасности на территории МО Камышловский муниципальный район на 2014-2016годы"</t>
  </si>
  <si>
    <t xml:space="preserve">      Строительство социальных объектов в МО Камышловский муниципальный район</t>
  </si>
  <si>
    <t xml:space="preserve">  НАЦИОНАЛЬНАЯ БЕЗОПАСНОСТЬ И ПРАВООХРАНИТЕЛЬНАЯ ДЕЯТЕЛЬНОСТЬ</t>
  </si>
  <si>
    <t xml:space="preserve">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</si>
  <si>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Другие вопросы в области национальной безопасности и правоохранительной деятельности</t>
  </si>
  <si>
    <t xml:space="preserve">  НАЦИОНАЛЬНАЯ ЭКОНОМИКА</t>
  </si>
  <si>
    <t xml:space="preserve">    Сельское хозяйство и рыболовство</t>
  </si>
  <si>
    <t xml:space="preserve">      Муниципальная программа "Устойчивое развитие сельских территорий муниципального образования Камышловский муниципальный район на период 2014-2016годов"</t>
  </si>
  <si>
    <t xml:space="preserve">    Водные ресурсы</t>
  </si>
  <si>
    <t>0406</t>
  </si>
  <si>
    <t xml:space="preserve">    Транспорт</t>
  </si>
  <si>
    <t xml:space="preserve">    Дорожное хозяйство, дорожные фонды</t>
  </si>
  <si>
    <t xml:space="preserve">    Другие вопросы в области национальной экономики</t>
  </si>
  <si>
    <t xml:space="preserve">      Муниципальная программа "Создание условий для устойчивого развития реального сектора экономики муниципального образования Камышловский муниципальный район  на 2013-2016годы"</t>
  </si>
  <si>
    <t xml:space="preserve">  ЖИЛИЩНО-КОММУНАЛЬНОЕ ХОЗЯЙСТВО</t>
  </si>
  <si>
    <t xml:space="preserve">    Жилищное хозяйство</t>
  </si>
  <si>
    <t xml:space="preserve">    Коммунальное хозяйство</t>
  </si>
  <si>
    <t xml:space="preserve">    Другие вопросы в области жилищно-коммунального хозяйства</t>
  </si>
  <si>
    <t xml:space="preserve">  ОБРАЗОВАНИЕ</t>
  </si>
  <si>
    <t xml:space="preserve">    Дошкольное образование</t>
  </si>
  <si>
    <t xml:space="preserve">      Муниципальная программа "Развитие системы образования муниципального образования Камышловский муниципальный район на период 2014-2016годы"</t>
  </si>
  <si>
    <t xml:space="preserve">    Общее образование</t>
  </si>
  <si>
    <t xml:space="preserve">      Муниципальная программа "Развитие культуры, молодежной политики и спорта на территории муниципального образования Камышловский муниципальный район на 2014-2016годы"</t>
  </si>
  <si>
    <t xml:space="preserve">    Молодежная политика и оздоровление детей</t>
  </si>
  <si>
    <t xml:space="preserve">    Другие вопросы в области образования</t>
  </si>
  <si>
    <t xml:space="preserve">  КУЛЬТУРА, КИНЕМАТОГРАФИЯ</t>
  </si>
  <si>
    <t xml:space="preserve">    Культура</t>
  </si>
  <si>
    <t xml:space="preserve">    Другие вопросы в области культуры, кинематографии</t>
  </si>
  <si>
    <t xml:space="preserve">  СОЦИАЛЬНАЯ ПОЛИТИКА</t>
  </si>
  <si>
    <t xml:space="preserve">    Пенсионное обеспечение</t>
  </si>
  <si>
    <t xml:space="preserve">    Социальное обеспечение населения</t>
  </si>
  <si>
    <t xml:space="preserve">      Муниципальная программа "Дополнительные меры социальной поддержки населения в муниципальном образовании  Камышловский муниципальный район на 2014-2016годы"</t>
  </si>
  <si>
    <t xml:space="preserve">    Другие вопросы в области социальной политики</t>
  </si>
  <si>
    <t xml:space="preserve">  ФИЗИЧЕСКАЯ КУЛЬТУРА И СПОРТ</t>
  </si>
  <si>
    <t xml:space="preserve">    Физическая культура</t>
  </si>
  <si>
    <t xml:space="preserve">    Массовый спорт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</si>
  <si>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</si>
  <si>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   Дотации на выравнивание бюджетной обеспеченности субъектов Российской Федерации и муниципальных образований</t>
  </si>
  <si>
    <t xml:space="preserve">      Муниципальная программа "Управление муниципальными финансами муниципального образования Камышловский муниципальный район до 2016 года"</t>
  </si>
  <si>
    <t xml:space="preserve">    Прочие межбюджетные трансферты общего характера</t>
  </si>
  <si>
    <t xml:space="preserve">  Администрация муниципального района</t>
  </si>
  <si>
    <t xml:space="preserve">          Глава муниципального образования</t>
  </si>
  <si>
    <t xml:space="preserve">            Расходы на выплаты персоналу государственных (муниципальных) органов</t>
  </si>
  <si>
    <t xml:space="preserve">          Обеспечение деятельности муниципальных органов (центральный аппарат)</t>
  </si>
  <si>
    <t xml:space="preserve">            Иные закупки товаров, работ и услуг для обеспечения государственных (муниципальных) нужд</t>
  </si>
  <si>
    <t xml:space="preserve">          Резервные фонды местных администраций</t>
  </si>
  <si>
    <t xml:space="preserve">            Резервные средства</t>
  </si>
  <si>
    <t xml:space="preserve">          Приобретение основных средств  для обеспечения деятельности органов местного самоуправления муниципального образования Камышловский муниципальный район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</si>
  <si>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 (в части капитальных вложений)</t>
  </si>
  <si>
    <t xml:space="preserve">          Проведение социологических исследований с целью выяснения уровня удовлетворенности  населения  Камышловского муниципального район деятельностью органов местного самоуправления района</t>
  </si>
  <si>
    <t xml:space="preserve">          Сопровождение средств автоматизации кадровой службы администрации муниципального образования Камышловский муниципальный  район</t>
  </si>
  <si>
    <t xml:space="preserve">          Осуществление подготовки, переподготовки и повышения квалификации муниципальных служащих</t>
  </si>
  <si>
    <t xml:space="preserve">          Проведение аттестации муниципальных служащих органов местного самоуправления</t>
  </si>
  <si>
    <t xml:space="preserve">          Проведение конкурса среди муниципальных служащих Камышловского муниципального района и сельских поселений, входящих в состав Камышловского муниципального района</t>
  </si>
  <si>
    <t xml:space="preserve">          Проведение мероприятий, посвященных празднованию Дня местного самоуправления в  Камышловском муниципальном районе</t>
  </si>
  <si>
    <t xml:space="preserve">          Подготовка и проведение мероприятий, посвященных Дню муниципального образования Камышловский муниципальный район</t>
  </si>
  <si>
    <t xml:space="preserve">          Изготовление бланков "Почетная грамота главы Камышловского муниципального района", "Благодарственное письмо главы Камышловского муниципального района", а также иной печатной, флажной и сувенирной продукции с использованием официальной символики муниципального образования</t>
  </si>
  <si>
    <t xml:space="preserve">          Изготовление бланков документов (постановления, распоряжения, лист согласования и т.д.) журналов регистрации и учета для организации делопроизводства в администрации района</t>
  </si>
  <si>
    <t xml:space="preserve">          Проведение представительских мероприятий, и  "Дней министерств Свердловской области"</t>
  </si>
  <si>
    <t xml:space="preserve">          Участие в работе Ассоциации "Совет муниципальных образований Свердловской области"</t>
  </si>
  <si>
    <t xml:space="preserve">          Проведение плановой аттестации рабочих мест администрации муниципального образования Камышловский муниципальный район по условиям труда</t>
  </si>
  <si>
    <t xml:space="preserve">          Подготовка и проведение Дней здоровья среди сотрудников органов местного самоуправления муниципального образования Камышловский муниципальный район</t>
  </si>
  <si>
    <t xml:space="preserve">          Организация экскурсий для сотрудников органов местного самоуправления Камышловского района по объектам культурного наследия Урала и Западной Сибири</t>
  </si>
  <si>
    <t xml:space="preserve">          Модернизация и поддержание в актуальном состоянии официального сайта администрации Камышловского муниципального района, оплата расходов на услуги хостинга и предоставления доменных имен для официального сайта администрации</t>
  </si>
  <si>
    <t xml:space="preserve">          Издание книги, посвященной истории Камышловского района</t>
  </si>
  <si>
    <t xml:space="preserve">          Поддержание сети муниципальных информационных стендов расположенных в администрации района, муниципальных предприятиях и учреждениях муниципального района  в актуальном состоянии</t>
  </si>
  <si>
    <t xml:space="preserve">          Публикация в печатных средствах массовой информации муниципальных нормативных правовых актов и иной информации, связанной с реализацией органами местного самоуправления своих полномочий</t>
  </si>
  <si>
    <t xml:space="preserve">          Информирование населения Камышловского муниципального района о мероприятиях связанных с реализацией органами местного самоуправления своих полномочий через местное телевидение, в т. ч. изготовление медиа-продукции</t>
  </si>
  <si>
    <t xml:space="preserve">          Содержание специалиста для информационного освещения мероприятий реализуемых в рамках программы</t>
  </si>
  <si>
    <t xml:space="preserve">          Содержание муниципального казенного учреждения Камышловского муниципального района "Эксплуатационно-хозяйственная организация" (в части прочих нужд)</t>
  </si>
  <si>
    <t xml:space="preserve">            Расходы на выплаты персоналу казенных учреждений</t>
  </si>
  <si>
    <t xml:space="preserve">            Уплата налогов, сборов и иных платежей</t>
  </si>
  <si>
    <t xml:space="preserve">          Сопровождение программного продукта для работы с обращениями граждан администрации муниципального образования Камышловский муниципальный  район</t>
  </si>
  <si>
    <t xml:space="preserve">          Содержание муниципального казенного учреждения Камышловского муниципального района "Центр предоставления государственных и муниципальных услуг"</t>
  </si>
  <si>
    <t xml:space="preserve">          Создание системы защиты персональных данных информационных систем администрации</t>
  </si>
  <si>
    <t xml:space="preserve">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</si>
  <si>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Приобретение помещений в здании расположенного по адресу:Свердловская область, г.Камышлов, ул.Гагарина,1а</t>
  </si>
  <si>
    <t xml:space="preserve">            Бюджетные инвестиции</t>
  </si>
  <si>
    <t xml:space="preserve">          Проведение технической инвентаризации муниципального недвижимого имущества, подготовка технической документации</t>
  </si>
  <si>
    <t xml:space="preserve">          Организация проведение работ по межеванию земельных участков</t>
  </si>
  <si>
    <t xml:space="preserve">          Расходы и ремонты на содержание объектов муниципальной собственности, находящихся в казне муниципального образования Камышловский муниципальный район</t>
  </si>
  <si>
    <t xml:space="preserve">          Оценка рыночной стоимости муниципального имущества для передачи в аренду</t>
  </si>
  <si>
    <t xml:space="preserve">          Оценка рыночной стоимости земельных участков для заключения договоров аренды</t>
  </si>
  <si>
    <t xml:space="preserve">          Исполнение судебных актов по искам</t>
  </si>
  <si>
    <t xml:space="preserve">            Исполнение судебных актов</t>
  </si>
  <si>
    <t xml:space="preserve">          Осуществление государственного полномочия Свердловской области по определению перечня должностных лиц уполномоченным составлять протоколы об административных правонарушениях, предусмотренных законом Свердловской области</t>
  </si>
  <si>
    <t xml:space="preserve">          Осуществление государственного полномочия Свердловской области по созданию административных комиссий</t>
  </si>
  <si>
    <t xml:space="preserve">          Строительство (приобретение) жилых помещений, в целях создания жилищного фонда МО Камышловский муниципальный район, для обеспечения жильем отдельных категорий граждан</t>
  </si>
  <si>
    <t xml:space="preserve">          Поддержание в состоянии постоянной готовности к использованию систем оповещения населения об опасностях (приобретение и эксплуатационно-техническое обслуживание средств связи, аппаратуры оповещения, аренда технических средств)</t>
  </si>
  <si>
    <t xml:space="preserve">          Поддержание в состоянии постоянной готовности к использованию защитных сооружений гражданской обороны</t>
  </si>
  <si>
    <t xml:space="preserve">          Развитие пунктов временного размещения и приемных пунктов, подготовка загородной зоны для работы в особый период</t>
  </si>
  <si>
    <t xml:space="preserve">          Подготовка и обучение населения способам защиты от опасностей, возникающих при ведении военных действий или вследствие этих действий, способам защиты и действиям в чрезвычайных ситуациях</t>
  </si>
  <si>
    <t xml:space="preserve">          Приобретение или изготовление и эксплуатация аварийно-спасательного оборудования (в т.ч. нестандартного) и технических средств специальной разведки, средств индивидуальной защиты</t>
  </si>
  <si>
    <t xml:space="preserve">          Приобретение компьютерной и организационной техники, ее модернизация и дооборудование. Средств мобильной связи и навигации, радиостанции, средств пожаротушения и электронных карт, для позиционирования природных и техногенных рисков, в том числе для муниципальной дежурно-диспетчерской службы</t>
  </si>
  <si>
    <t xml:space="preserve">          Обеспечение безопасности людей на водных объектах, предотвращение несчастных случаев на водоемах (в том числе: патрулирование,  изготовление планшетов, аншлагов, запрещающих знаков в необорудованных местах для купания и выхода на лед)</t>
  </si>
  <si>
    <t xml:space="preserve">          Переработка и оформление Паспорта безопасности территории МО "Камышловский муниципальный район", плана ГО и защиты населения</t>
  </si>
  <si>
    <t xml:space="preserve">          Содержание и обслуживание транкинговой связи</t>
  </si>
  <si>
    <t xml:space="preserve">          Переаттестация  ПЭВМ - рабочего места по гражданской обороне и рабочих мест ЕДДС</t>
  </si>
  <si>
    <t xml:space="preserve">          Организация и проведение учений, тренировок по ГО</t>
  </si>
  <si>
    <t xml:space="preserve">          Проведение работ по предупреждению и ликвидации чрезвычайных ситуаций природного и техногенного характера</t>
  </si>
  <si>
    <t xml:space="preserve">          Обеспечение деятельности ЕДДС</t>
  </si>
  <si>
    <t xml:space="preserve">          Проведение учений и  тренировок на объектах культуры, спорта и образования по отработке взаимодействия         территориальных органов исполнительной власти и правоохранительных органов при угрозе совершения террористического акта</t>
  </si>
  <si>
    <t xml:space="preserve">          Приобретение комплектов плакатов  антитеррористической культуры и по тематике и профилактике экстремизма для муниципальных  учреждений
</t>
  </si>
  <si>
    <t xml:space="preserve">          Приобретение и размещение плакатов по профилактике экстремизма и терроризма на территории Камышловского района
</t>
  </si>
  <si>
    <t xml:space="preserve">          Приобретение компьютерной и организационной техники</t>
  </si>
  <si>
    <t xml:space="preserve">          Установка технических средств охраны (видеонаблюдение, сигнализация, тревожные кнопки, турникеты и т.д.)</t>
  </si>
  <si>
    <t xml:space="preserve">          Приобретение комплектов плакатов по профилактике правонарушений для муниципальных учреждений</t>
  </si>
  <si>
    <t xml:space="preserve">          Приобретение и размещение плакатов по профилактике правонарушений на территории Камышловского района</t>
  </si>
  <si>
    <t xml:space="preserve">          Приобретение компьютерной и организационной техники для участковых оперуполномоченных МО "Камышловский муниципальный район"</t>
  </si>
  <si>
    <t xml:space="preserve">          Изготовление памяток направленных на активизацию борьбы с пьянством, алкоголизмом, наркоманией, преступностью на территории Камышловского района</t>
  </si>
  <si>
    <t xml:space="preserve">          Установка кнопок тревожной сигнализации в учреждениях образования, установка систем видеонаблюдения в учреждениях образования</t>
  </si>
  <si>
    <t xml:space="preserve">          Организация, проведение и подведение итогов конкурса  на лучшую организацию закупок молока</t>
  </si>
  <si>
    <t xml:space="preserve">            Иные выплаты населению</t>
  </si>
  <si>
    <t xml:space="preserve">          Организация и проведение районного конкурса "Лучшее личное подсобное хозяйство Камышловского района" и "Лучшее крестьянское (фермерское) хозяйство"</t>
  </si>
  <si>
    <t xml:space="preserve">          Субсидирование затрат по  закупу сельскохозяйственной продукции у населения Камышловского района</t>
  </si>
  <si>
    <t xml:space="preserve">            Субсидии юридическим лицам (кроме некоммерческих организаций), индивидуальным предпринимателям, физическим лицам</t>
  </si>
  <si>
    <t xml:space="preserve">          Субсидирование  части затрат по приобретению комбикорма на содержание коров в  личных подсобных хозяйствах</t>
  </si>
  <si>
    <t xml:space="preserve">          Организация и проведение районных конкурсов профессионального мастерства среди работников сельского хозяйства</t>
  </si>
  <si>
    <t xml:space="preserve">          Организация и проведение Дня работников сельского хозяйства и перерабатывающей промышленности</t>
  </si>
  <si>
    <t xml:space="preserve">      Водные ресурсы</t>
  </si>
  <si>
    <t xml:space="preserve">          Предоставление межбюджетных трансфертов сельским поселениям на прочие нужды</t>
  </si>
  <si>
    <t xml:space="preserve">            Иные межбюджетные трансферты</t>
  </si>
  <si>
    <t xml:space="preserve">          Выполнение работ по содержанию автомобильных дорог общего пользования местного значения</t>
  </si>
  <si>
    <t xml:space="preserve">          Установка и обустройство элементов автомобильных дорог</t>
  </si>
  <si>
    <t xml:space="preserve">          Капитальный ремонт и  ремонт автомобильных дорог общего пользования местного значения вне населённых пунктов</t>
  </si>
  <si>
    <t xml:space="preserve">          Изучение и применение передового опыта муниципальных образований других регионов в формировании и реализации инвестиционной политики МО</t>
  </si>
  <si>
    <t xml:space="preserve">          Издание рекламно-информационных материалов об инвестиционном потенциале МО Камышловский муниципальный район</t>
  </si>
  <si>
    <t xml:space="preserve">          Наружная реклама и реклама в средствах массовой информации инвестиционно привлекательного потенциала МО Камышловский муниципальный район</t>
  </si>
  <si>
    <t xml:space="preserve">          Субсидирование части затрат на уплату процентов по кредитам, полученным в кредитных организациях субъектами МСП - производителями товаров, работ и услуг,  на финансирование проектов, отобранных на конкурсной основе</t>
  </si>
  <si>
    <t xml:space="preserve">          Субсидирование части затрат  начинающих субъектов  малого и среднего предпринимательства на создание и развитие  бизнеса в  приоритетных для МО видах деятельности</t>
  </si>
  <si>
    <t xml:space="preserve">          Субсидирование затрат субъектов малого и среднего предпринимательства на технологическое присоединение к объектам электросетевого хозяйства</t>
  </si>
  <si>
    <t xml:space="preserve">          Компенсация затрат, произведенных и документально подтвержденных организациями, образующими инфраструктуру поддержки предпринимательской деятельности, на оплату  консультационных услуг</t>
  </si>
  <si>
    <t xml:space="preserve">          Предоставление субсидий субъектам малого и среднего предпринимательства на возмещение затрат, связанных с участием в выставочно-ярмарочных мероприятиях, проводимых в области и регионах</t>
  </si>
  <si>
    <t xml:space="preserve">          Проведение семинаров, совещаний, "круглых столов" по актуальным вопросам предпринимательской деятельности</t>
  </si>
  <si>
    <t xml:space="preserve">          Организация и проведение  конкурсов профессионального мастерства среди продавцов, поваров, водителей и др. профессий</t>
  </si>
  <si>
    <t xml:space="preserve">          Организация и проведение Дня российского предпринимательства</t>
  </si>
  <si>
    <t xml:space="preserve">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</si>
  <si>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      Финансирование расходов по содержанию специалиста, осуществляющего организационно-техническое сопровождение реализации подпрограммы</t>
  </si>
  <si>
    <t xml:space="preserve">          Субсидирование затрат организациям и индивидуальных предпринимателя, оказывающим социально-значимые бытовые услуги населению Камышловского муниципального района</t>
  </si>
  <si>
    <t xml:space="preserve">          Организация и проведение ярмарок  по реализации продукции, произведенной товаропроизводителя Камышловского муниципального района</t>
  </si>
  <si>
    <t xml:space="preserve">          Организация и проведение мероприятий к Дню защиты прав потребителей</t>
  </si>
  <si>
    <t xml:space="preserve">          Организация краткосрочных курсов повышения квалификации кадров</t>
  </si>
  <si>
    <t xml:space="preserve">          Организация и проведение профессиональных праздников</t>
  </si>
  <si>
    <t xml:space="preserve">          Организация и проведение конкурсов профессионального мастерства среди работников потребительского рынка</t>
  </si>
  <si>
    <t xml:space="preserve">          Предоставление субсидий на грантовую поддержку местных инициатив граждан</t>
  </si>
  <si>
    <t xml:space="preserve">          Проведение мероприятий по поощрению и популяризации достижений в развитии сельских поселений Камышловского муниципального района</t>
  </si>
  <si>
    <t xml:space="preserve">          Приобретение жилья, предоставляемого  молодым семьям и молодым специалистам по  договору найма жилого помещения</t>
  </si>
  <si>
    <t xml:space="preserve">          Предоставление межбюджетных трансфертов сельским поселениям на иные капитальные вложения</t>
  </si>
  <si>
    <t xml:space="preserve">          Бюджетные инвестиции в объекты капитального строительства
</t>
  </si>
  <si>
    <t xml:space="preserve">          Разработка схем газоснабжения</t>
  </si>
  <si>
    <t xml:space="preserve">          Строительство зданий  дошкольных образовательных учреждений</t>
  </si>
  <si>
    <t xml:space="preserve">          Доплаты к пенсиям муниципальных служащих</t>
  </si>
  <si>
    <t xml:space="preserve">            Публичные нормативные социальные выплаты гражданам</t>
  </si>
  <si>
    <t xml:space="preserve">          Предоставление социальных выплат гражданам, проживающим в сельской местности на строительство (приобретение) жилья</t>
  </si>
  <si>
    <t xml:space="preserve">            Социальные выплаты гражданам, кроме публичных нормативных социальных выплат</t>
  </si>
  <si>
    <t xml:space="preserve">          Предоставление социальных выплат молодым семьям (молодым специалистам), проживающим и работающим в сельской местности на строительство (приобретение) жилья</t>
  </si>
  <si>
    <t xml:space="preserve">          Оказание материальной помощи различным категориям граждан и социальная поддержка граждан пожилого возраста</t>
  </si>
  <si>
    <t xml:space="preserve">          Организация и проведение церемонии награждения лучших благотворителей года</t>
  </si>
  <si>
    <t xml:space="preserve">          Содействие общественным организациям в проведении социально-значимых мероприятий</t>
  </si>
  <si>
    <t xml:space="preserve">          Поздравление супружеских пар в связи со свадебным юбилеем, либо награждение знаком отличия Свердловской области "Совет да любовь"</t>
  </si>
  <si>
    <t xml:space="preserve">          Поздравление граждан в связи с традиционно считающимися юбилейными датами, начиная с 90-летия</t>
  </si>
  <si>
    <t xml:space="preserve">          Информирование населения о реализуемых в рамках муниципальной программы мероприятиях</t>
  </si>
  <si>
    <t xml:space="preserve">          Выплаты почетным гражданам Камышловского муниципального района</t>
  </si>
  <si>
    <t xml:space="preserve">            Публичные нормативные выплаты гражданам несоциального характера</t>
  </si>
  <si>
    <t xml:space="preserve">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</si>
  <si>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 xml:space="preserve">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</si>
  <si>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 xml:space="preserve">          Оплата жилищно-коммунальных услуг отдельным категориям граждан</t>
  </si>
  <si>
    <t xml:space="preserve">          Предоставление дотаций на выравнивание бюджетной обеспеченности поселений</t>
  </si>
  <si>
    <t xml:space="preserve">            Дотации</t>
  </si>
  <si>
    <t xml:space="preserve">          Предоставление дотаций бюджетам поселений за счет средств областного бюджета на выравнивание бюджетной обеспеченности</t>
  </si>
  <si>
    <t xml:space="preserve">          Предоставление межбюджетных трансфертов сельским поселениям на осуществление первичного воинского учета на территориях, где отсутствуют военные комиссариаты</t>
  </si>
  <si>
    <t xml:space="preserve">          Предоставление межбюджетных трансфертов сельским поселениям (изменение) списков кандидатов в присяжные заседатели федеральных судов общей юрисдикции в Российской Федерации</t>
  </si>
  <si>
    <t xml:space="preserve">          Предоставление прочих межбюджетных трансфертов на выравнивание бюджетной обеспеченности поселений</t>
  </si>
  <si>
    <t xml:space="preserve">  Управление образования администрации  муниципального образования Камышловский муниципальный район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</si>
  <si>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оплату труда работников  дошкольных образовательных организаций</t>
  </si>
  <si>
    <t xml:space="preserve">          Финансовое обеспечение прав граждан на получение общедоступного и бесплатного дошкольного  образования в муниципальных дошкольных образовательных организациях в части финансирования расходов на  приобретение учебников, учебных пособий, средств обучения, игр, игрушек,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</si>
  <si>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образовательных организациях дошкольного образования и обеспечения образовательного процесса</t>
  </si>
  <si>
    <t xml:space="preserve">          Обеспечение организации питания воспитанников в муниципальных образовательных организациях дошкольного  образования Камышловского муниципального района</t>
  </si>
  <si>
    <t xml:space="preserve">          Приведение зданий и территорий образовательных организаций дошкольного образования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</si>
  <si>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</si>
  <si>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</si>
  <si>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</si>
  <si>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оплату труда работников  общеобразовательных организаций</t>
  </si>
  <si>
    <t xml:space="preserve">          Финансовое обеспечение прав граждан на получение начального общего, основного общего, среднего общего образования в  муниципальных общеобразовательных организациях в части финансирования расходов на  приобретение учебников, учебных пособий, средств обучения, расходных материалов и материалов для хозяйственных нужд и т.д. (за исключением расходов на содержание зданий и коммунальных расходов)</t>
  </si>
  <si>
    <t xml:space="preserve">          Создание условий для содержания детей в муниципальных общеобразовательных организациях и обеспечения образовательного процесса</t>
  </si>
  <si>
    <t xml:space="preserve">          Обеспечение организации питания обучающихся в муниципальных общеобразовательных организациях</t>
  </si>
  <si>
    <t xml:space="preserve">          Обеспечение организации  подвоза обучающихся, проживающих на  отдаленных территориях, на специально оборудованном для перевозки детей  школьном автобусе в порядке, установленном законодательством , (при необходимости</t>
  </si>
  <si>
    <t xml:space="preserve">          Приведение зданий и территорий общеобразовательных организаций в соответствии с современными требованиями и нормами (проведение капитального, текущего ремонта зданий, сооружений, помещений)</t>
  </si>
  <si>
    <t xml:space="preserve">          Обеспечение мероприятий по приобретению и (или) замене автобусов для подвоза обучающихся  в муниципальные общеобразовательные учреждения, оснащение аппаратурой спутниковой навигации ГЛОНАСС, тахографами используемого парка автобусов</t>
  </si>
  <si>
    <t xml:space="preserve">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</si>
  <si>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</si>
  <si>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 xml:space="preserve">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</si>
  <si>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 xml:space="preserve">          Осуществление мероприятий по организации питания в муниципальных общеобразовательных организациях</t>
  </si>
  <si>
    <t xml:space="preserve">          Организация отдыха и оздоровления детей и подростков в Камышловском муниципальном районе</t>
  </si>
  <si>
    <t xml:space="preserve">          Организация  трудоустройства несовершеннолетних в летний период в Камышловском муниципальном районе</t>
  </si>
  <si>
    <t xml:space="preserve">          Награждение лучших общеобразовательных организаций, реализующих мероприятия по организации отдыха, оздоровления и трудоустройства детей Камышловского муниципального района</t>
  </si>
  <si>
    <t xml:space="preserve">          Организация отдыха детей в каникулярное время</t>
  </si>
  <si>
    <t xml:space="preserve">          Организация мероприятий по капитальному ремонту и реконструкции военно-спортивных полос и стрелковых тиров в общеобразовательных организациях</t>
  </si>
  <si>
    <t xml:space="preserve">          Оснащение оборудованием и инветнарем  муниципальных учреждений, занимающихся патриотическим воспитанием граждан</t>
  </si>
  <si>
    <t xml:space="preserve">          Развитие кадетского, казаческого движения (открытие кадетских классов)</t>
  </si>
  <si>
    <t xml:space="preserve">          Организация участия и проведение районных, областных, общероссийских, мероприятий патриотической направленности</t>
  </si>
  <si>
    <t xml:space="preserve">          Повышение профессионального уровня руководителей объединений патриотической направленности, руководителей музеев</t>
  </si>
  <si>
    <t xml:space="preserve">          Обеспечение деятельности Управления образования администрации муниципального образования Камышловский муниципальный район (Районный информационно-методический кабинет, бухгалтерия)</t>
  </si>
  <si>
    <t xml:space="preserve">          Обеспечение исполнения полномочий Управления образования (Создание материально-технической базы для обеспечения деятельности пункта проведения ЕГЭ, организация и проведение  районных мероприятий в сфере образования</t>
  </si>
  <si>
    <t xml:space="preserve">  Отдел культуры, молодежной политики и спорта администрации муниципального образования Камышловский муниципальный район</t>
  </si>
  <si>
    <t xml:space="preserve">          Приобретение оборудования и иных материальных ценностей, необходимых для деятельности дополнительного образования</t>
  </si>
  <si>
    <t xml:space="preserve">          Организация деятельности учреждений дополнительного образования</t>
  </si>
  <si>
    <t xml:space="preserve">          Мероприятия по укреплению материально-технической базы муниципальных учреждений дополнительного образования</t>
  </si>
  <si>
    <t xml:space="preserve">          Приобретение оборудования для муниципальных учреждений и их структурных подразделений по работе с молодежью</t>
  </si>
  <si>
    <t xml:space="preserve">          Проведение социологического научного исследования для разработки эффективных моделей реализации молодежной политики</t>
  </si>
  <si>
    <t xml:space="preserve">          Осуществление мероприятий по приоритетным направлениям работы с молодежью</t>
  </si>
  <si>
    <t xml:space="preserve">          Обеспечение деятельности структурных подразделений муниципальных учреждений по работе с молодежью (подростково-молодежный клуб)</t>
  </si>
  <si>
    <t xml:space="preserve">          Приобретение оборудования и инвентаря для муниципальных учреждений занимающихся патриотическим воспитанием и допризывной подготовкой молодежи к военной службе, подведомственных ОКМС</t>
  </si>
  <si>
    <t xml:space="preserve">          Приобретение оборудования и материалов для клубов авиамодельного направления</t>
  </si>
  <si>
    <t xml:space="preserve">          Оснащение муниципальных учреждений, занимающихся патриотическим воспитанием, учебными пособиями, наглядной печатной продукцией, стендов, парадной военной формы для обучающихся в патриотических  клубах</t>
  </si>
  <si>
    <t xml:space="preserve">          Оснащение муниципальных библиотек книгами, учебными фильмами, плакатами, патриотической направленности</t>
  </si>
  <si>
    <t xml:space="preserve">          Мероприятия, направленные на патриотическое воспитание граждан (конкурсы, фестивали, акции, соревнования памяти, автопробеги и т.д.)</t>
  </si>
  <si>
    <t xml:space="preserve">          Организация и проведение 5-дневных учебных сборов по начальной военной подготовке для допризывной молодежи</t>
  </si>
  <si>
    <t xml:space="preserve">          Организация и проведение военно-спортивных игр, предусмотренных Спартакиадой допризывников ОУ Камышловского района, участие в оборонно-спортивных оздоровительных лагерях на территории Свердловской области</t>
  </si>
  <si>
    <t xml:space="preserve">          Приобретение оборудования и иных материальных ценностей, необходимых для деятельности ММКУК КМР МКИЦ</t>
  </si>
  <si>
    <t xml:space="preserve">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</si>
  <si>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Организация деятельности МКИЦ</t>
  </si>
  <si>
    <t xml:space="preserve">          Организация библиотечного обслуживания населения, формирование и хранение библиотечных фондов  муниципальной межпоселенческой библиотеки</t>
  </si>
  <si>
    <t xml:space="preserve">          Укрепление и развитие материально - технической базы "МКИЦ"</t>
  </si>
  <si>
    <t xml:space="preserve">          Мероприятия по информированию населения, издательской деятельности</t>
  </si>
  <si>
    <t xml:space="preserve">          Мероприятия в сфере культуры и искусства</t>
  </si>
  <si>
    <t xml:space="preserve">          Информатизация муниципальных учреждений культуры (МКИЦ),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"Интернет"</t>
  </si>
  <si>
    <t xml:space="preserve">          Обеспечение деятельности структурных подразделений органа местного самоуправления в сфере культуры, молодежной политики и спорта(ОКМС)</t>
  </si>
  <si>
    <t xml:space="preserve">          Создание материально - технических условий для обеспечения деятельности  органа муниципальной власти в сфере культуры, молодежной политики и спорта</t>
  </si>
  <si>
    <t xml:space="preserve">          Предоставление социальных выплат молодым семьям на условиях софинансирования</t>
  </si>
  <si>
    <t xml:space="preserve">          Приобретение оборудования и иных материальных ценностей для деятельности муниципальных учреждений в сфере физической культуры и спорта</t>
  </si>
  <si>
    <t xml:space="preserve">          Организация деятельности учреждений физической культуры и их филиалов спортивной  направленности (ФОК)</t>
  </si>
  <si>
    <t xml:space="preserve">          Ремонт зданий и помещений, в которых размещаются  муниципальные учреждения физической культуры, спорта и их филиалы (ФОК)</t>
  </si>
  <si>
    <t xml:space="preserve">          Приобретение оборудования и иных материальных ценностей для деятельности ДЮСШ</t>
  </si>
  <si>
    <t xml:space="preserve">          Мероприятия в сфере физической культуры и спорта</t>
  </si>
  <si>
    <t xml:space="preserve">          Строительство лыжной базы в МО Камышловский муниципальный район</t>
  </si>
  <si>
    <t xml:space="preserve">  Дума муниципального образования "Камышловский район"</t>
  </si>
  <si>
    <t xml:space="preserve">          Председатель представительного органа муниципального образования и его заместители</t>
  </si>
  <si>
    <t xml:space="preserve">          Депутаты представительного органа муниципального образования</t>
  </si>
  <si>
    <t xml:space="preserve">  Счетная палата муниципального образования "Камышловский район"</t>
  </si>
  <si>
    <t xml:space="preserve">          Руководитель контрольно-счетной палаты муниципального образования и его заместители</t>
  </si>
  <si>
    <t xml:space="preserve">        Подпрограмма 3 "Профилактика правонарушений на территории МО Камышловский муниципальный район на 2014-2016годы"</t>
  </si>
  <si>
    <t xml:space="preserve">        Подпрограмма 1 "Обеспечение мероприятий по гражданской обороне, предупреждению и ликвидации последствий ЧС и стихийных бедствий природного и техногенного характера, безопасности  людей на территории МО Камышловский муниципальный район на 2014-2016годы"</t>
  </si>
  <si>
    <t xml:space="preserve">        Подпрограмма 2 "Противодействие экстремизму и профилактика терроризма на территории МО Камышловский муниципальный района 2014-2016годы"</t>
  </si>
  <si>
    <t xml:space="preserve">        Подпрограмма 1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</si>
  <si>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       Подпрограмма 4 "Развитие транспортного комплекса в муниципальном образовании Камышловский муниципальный район"</t>
  </si>
  <si>
    <t xml:space="preserve">        Подпрограмма1 "Повышение инвестиционной привлекательности МО Камышловский муниципальный район"</t>
  </si>
  <si>
    <t xml:space="preserve">        Подпрограмма 2 "Развитие субъектов малого и среднего предпринимательства"</t>
  </si>
  <si>
    <t xml:space="preserve">        Подпрограмма 2 "Развитие потребительского рынка муниципального образования Камышловский муниципальный район"</t>
  </si>
  <si>
    <t xml:space="preserve">        Подпрограмма 6 "Повышение уровня социальной активности жителей Камышловского муниципального района"</t>
  </si>
  <si>
    <t xml:space="preserve">        Подпрограмма 5 "Улучшение жилищных условий граждан, проживающих в сельской местности, в том числе молодых семей и молодых специалистов, проживающих и работающих в сельской местности на территории МО Камышловский муниципальный район"</t>
  </si>
  <si>
    <t xml:space="preserve">        Подпрограмма 3 "Развитие жилищно-коммунального хозяйства и повышение энергетической эффективности в муниципальном образовании Камышловский муниципальный район"</t>
  </si>
  <si>
    <t xml:space="preserve">        Подпрограмма 1 "Развитие системы дошкольного образования в муниципальном образовании Камышловский муниципальный район"</t>
  </si>
  <si>
    <t xml:space="preserve">        Подпрограмма 2 "Развитие системы общего образования в муниципальном образовании Камышловский муниципальный район"</t>
  </si>
  <si>
    <t xml:space="preserve">        Подпрограмма 2 "Развитие дополнительного образования"</t>
  </si>
  <si>
    <t xml:space="preserve">        Подпрограмма 3 "Развитие системы отдыха и оздоровление детей в муниципальном образовании Камышловский муниципальный район"</t>
  </si>
  <si>
    <t xml:space="preserve">        Подпрограмма 4 "Патриотическое воспитание граждан в муниципальном образовании Камышловский муниципальный район"</t>
  </si>
  <si>
    <t xml:space="preserve">        Подпрограмма 3 "Развитие потенциала молодежи Камышловского района"</t>
  </si>
  <si>
    <t xml:space="preserve">        Подпрограмма 5 "Патриотическое воспитание граждан"</t>
  </si>
  <si>
    <t xml:space="preserve">        Подпрограмма 5 " Обеспечение реализации муниципальной программы "Развитие системы образования в муниципальном образовании Камышловский муниципальный район на 2014-2016 годы"</t>
  </si>
  <si>
    <t xml:space="preserve">        Подпрограмма 1 "Развитие культуры и искусства"</t>
  </si>
  <si>
    <t xml:space="preserve">        Подпрограмма 7 "Обеспечивающая подпрограмма"</t>
  </si>
  <si>
    <t xml:space="preserve">        Подпрограмма 6 "Обеспечение жильем молодых семей МО Камышловский муниципальный район"</t>
  </si>
  <si>
    <t xml:space="preserve">        Подпрограмма 4 "Развитие физической культуры и  спорта"</t>
  </si>
  <si>
    <t xml:space="preserve">        Подпрограмма 1 "Повышение финансовой самостоятельности местных бюджетов"</t>
  </si>
  <si>
    <t xml:space="preserve">            Организация экскурсий для сотрудников органов местного самоуправления Камышловского района по объектам культурного наследия Урала и Западной Сибири</t>
  </si>
  <si>
    <t xml:space="preserve">            Создание системы защиты персональных данных информационных систем администрации</t>
  </si>
  <si>
    <t xml:space="preserve">           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</si>
  <si>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 xml:space="preserve">            Приобретение помещений в здании расположенного по адресу:Свердловская область, г.Камышлов, ул.Гагарина,1а</t>
  </si>
  <si>
    <t xml:space="preserve">            Исполнение судебных актов по искам</t>
  </si>
  <si>
    <t xml:space="preserve">              Исполнение судебных актов</t>
  </si>
  <si>
    <t xml:space="preserve">            Строительство (приобретение) жилых помещений, в целях создания жилищного фонда МО Камышловский муниципальный район, для обеспечения жильем отдельных категорий граждан</t>
  </si>
  <si>
    <t xml:space="preserve">            Переработка и оформление Паспорта безопасности территории МО "Камышловский муниципальный район", плана ГО и защиты населения</t>
  </si>
  <si>
    <t xml:space="preserve">            Приобретение комплектов плакатов  антитеррористической культуры и по тематике и профилактике экстремизма для муниципальных  учреждений
</t>
  </si>
  <si>
    <t xml:space="preserve">            Приобретение и размещение плакатов по профилактике экстремизма и терроризма на территории Камышловского района
</t>
  </si>
  <si>
    <t xml:space="preserve">            Установка и обустройство элементов автомобильных дорог</t>
  </si>
  <si>
    <t xml:space="preserve">            Организация и проведение  конкурсов профессионального мастерства среди продавцов, поваров, водителей и др. профессий</t>
  </si>
  <si>
    <t xml:space="preserve">            Проведение  конкурса на звание "Лучший  предприниматель года", конкурса "Лучшее предприятие  торговли и  общественного питания" Проведение муниципального этапа конкурса "Молодой предприниматель"
</t>
  </si>
  <si>
    <t xml:space="preserve">            Организация и проведение ярмарок  по реализации продукции, произведенной товаропроизводителя Камышловского муниципального района</t>
  </si>
  <si>
    <t xml:space="preserve">            Бюджетные инвестиции в объекты капитального строительства
</t>
  </si>
  <si>
    <t xml:space="preserve">            Разработка схем газоснабжения</t>
  </si>
  <si>
    <t xml:space="preserve">            Строительство зданий  дошкольных образовательных учреждений</t>
  </si>
  <si>
    <t xml:space="preserve">            Повышение квалификации  педагогических и управленческих кадров для реализации федеральных  государственных  образовательных стандартов дошкольного образования  (внедрение модели организации и  финансирования повышения  квалификации работников  образования, обеспечивающей
непрерывность и адресный подход к повышению квалификации)</t>
  </si>
  <si>
    <t xml:space="preserve">            Повышение квалификации  педагогических и  управленческих кадров для реализации федеральных   государственных  образовательных стандартов 
общего образования  (внедрение модели организации и  финансирования повышения   квалификации работников  образования, обеспечивающей
непрерывность и адресный подход к повышению         
квалификации)</t>
  </si>
  <si>
    <t xml:space="preserve">            Развитие кадетского, казаческого движения (открытие кадетских классов)</t>
  </si>
  <si>
    <t xml:space="preserve">            Предоставление межбюджетных трансфертов бюджетам сельских поселений, входящих в состав МО Камышловский муниципальный район для ремонтов зданий и помещений, в которых находятся учреждения культуры и укрепление материально-технической базы этих учреждений</t>
  </si>
  <si>
    <t xml:space="preserve">            Строительство лыжной базы в МО Камышловский муниципальный район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</si>
</sst>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6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i/>
      <sz val="9"/>
      <name val="Arial"/>
      <family val="2"/>
    </font>
    <font>
      <i/>
      <sz val="8"/>
      <name val="Times New Roman"/>
      <family val="1"/>
    </font>
    <font>
      <b/>
      <i/>
      <sz val="8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8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4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3" borderId="1" applyNumberFormat="0" applyAlignment="0" applyProtection="0"/>
    <xf numFmtId="0" fontId="43" fillId="34" borderId="2" applyNumberFormat="0" applyAlignment="0" applyProtection="0"/>
    <xf numFmtId="0" fontId="44" fillId="34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35" borderId="7" applyNumberFormat="0" applyAlignment="0" applyProtection="0"/>
    <xf numFmtId="0" fontId="51" fillId="0" borderId="0" applyNumberFormat="0" applyFill="0" applyBorder="0" applyAlignment="0" applyProtection="0"/>
    <xf numFmtId="0" fontId="52" fillId="36" borderId="0" applyNumberFormat="0" applyBorder="0" applyAlignment="0" applyProtection="0"/>
    <xf numFmtId="0" fontId="40" fillId="0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0" fillId="37" borderId="0">
      <alignment/>
      <protection/>
    </xf>
    <xf numFmtId="0" fontId="53" fillId="0" borderId="0" applyNumberFormat="0" applyFill="0" applyBorder="0" applyAlignment="0" applyProtection="0"/>
    <xf numFmtId="0" fontId="54" fillId="38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9" borderId="8" applyNumberFormat="0" applyFont="0" applyAlignment="0" applyProtection="0"/>
    <xf numFmtId="0" fontId="40" fillId="39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40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Border="1" applyAlignment="1">
      <alignment horizontal="center" vertical="top"/>
    </xf>
    <xf numFmtId="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vertical="top" wrapText="1"/>
    </xf>
    <xf numFmtId="4" fontId="3" fillId="0" borderId="10" xfId="0" applyNumberFormat="1" applyFont="1" applyFill="1" applyBorder="1" applyAlignment="1">
      <alignment/>
    </xf>
    <xf numFmtId="4" fontId="4" fillId="41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49" fontId="0" fillId="37" borderId="10" xfId="0" applyNumberFormat="1" applyFill="1" applyBorder="1" applyAlignment="1">
      <alignment horizontal="center" vertical="top" shrinkToFit="1"/>
    </xf>
    <xf numFmtId="49" fontId="1" fillId="37" borderId="10" xfId="0" applyNumberFormat="1" applyFont="1" applyFill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41" borderId="10" xfId="0" applyFont="1" applyFill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37" borderId="10" xfId="0" applyFont="1" applyFill="1" applyBorder="1" applyAlignment="1">
      <alignment horizontal="left" vertical="top" wrapText="1"/>
    </xf>
    <xf numFmtId="4" fontId="3" fillId="0" borderId="11" xfId="0" applyNumberFormat="1" applyFont="1" applyFill="1" applyBorder="1" applyAlignment="1">
      <alignment/>
    </xf>
    <xf numFmtId="0" fontId="3" fillId="0" borderId="10" xfId="0" applyFont="1" applyBorder="1" applyAlignment="1">
      <alignment horizontal="left" wrapText="1"/>
    </xf>
    <xf numFmtId="0" fontId="4" fillId="41" borderId="10" xfId="0" applyFont="1" applyFill="1" applyBorder="1" applyAlignment="1">
      <alignment horizontal="left" wrapText="1"/>
    </xf>
    <xf numFmtId="4" fontId="4" fillId="41" borderId="11" xfId="0" applyNumberFormat="1" applyFont="1" applyFill="1" applyBorder="1" applyAlignment="1">
      <alignment/>
    </xf>
    <xf numFmtId="0" fontId="5" fillId="41" borderId="10" xfId="0" applyFont="1" applyFill="1" applyBorder="1" applyAlignment="1">
      <alignment horizontal="center"/>
    </xf>
    <xf numFmtId="0" fontId="8" fillId="0" borderId="0" xfId="0" applyFont="1" applyAlignment="1">
      <alignment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wrapText="1"/>
    </xf>
    <xf numFmtId="0" fontId="7" fillId="0" borderId="0" xfId="0" applyFont="1" applyFill="1" applyAlignment="1">
      <alignment wrapText="1"/>
    </xf>
    <xf numFmtId="0" fontId="8" fillId="0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left" vertical="top" wrapText="1"/>
    </xf>
    <xf numFmtId="4" fontId="1" fillId="42" borderId="10" xfId="0" applyNumberFormat="1" applyFont="1" applyFill="1" applyBorder="1" applyAlignment="1">
      <alignment horizontal="right" vertical="top" shrinkToFit="1"/>
    </xf>
    <xf numFmtId="0" fontId="0" fillId="37" borderId="10" xfId="0" applyFill="1" applyBorder="1" applyAlignment="1">
      <alignment horizontal="left" vertical="top" wrapText="1"/>
    </xf>
    <xf numFmtId="0" fontId="0" fillId="37" borderId="10" xfId="0" applyFont="1" applyFill="1" applyBorder="1" applyAlignment="1">
      <alignment horizontal="left" vertical="top" wrapText="1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/>
    </xf>
    <xf numFmtId="0" fontId="11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49" fontId="11" fillId="6" borderId="10" xfId="0" applyNumberFormat="1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vertical="top" wrapText="1"/>
    </xf>
    <xf numFmtId="49" fontId="10" fillId="0" borderId="10" xfId="0" applyNumberFormat="1" applyFont="1" applyBorder="1" applyAlignment="1">
      <alignment horizontal="center" vertical="top" wrapText="1"/>
    </xf>
    <xf numFmtId="0" fontId="10" fillId="0" borderId="10" xfId="0" applyFont="1" applyBorder="1" applyAlignment="1">
      <alignment horizontal="justify" vertical="top" wrapText="1"/>
    </xf>
    <xf numFmtId="0" fontId="10" fillId="0" borderId="10" xfId="0" applyFont="1" applyBorder="1" applyAlignment="1">
      <alignment vertical="top" wrapText="1"/>
    </xf>
    <xf numFmtId="49" fontId="10" fillId="42" borderId="10" xfId="0" applyNumberFormat="1" applyFont="1" applyFill="1" applyBorder="1" applyAlignment="1">
      <alignment horizontal="center" vertical="top" wrapText="1"/>
    </xf>
    <xf numFmtId="0" fontId="10" fillId="42" borderId="13" xfId="0" applyFont="1" applyFill="1" applyBorder="1" applyAlignment="1">
      <alignment vertical="top" wrapText="1"/>
    </xf>
    <xf numFmtId="0" fontId="10" fillId="42" borderId="10" xfId="0" applyFont="1" applyFill="1" applyBorder="1" applyAlignment="1">
      <alignment horizontal="justify" vertical="top" wrapText="1"/>
    </xf>
    <xf numFmtId="0" fontId="10" fillId="42" borderId="10" xfId="0" applyFont="1" applyFill="1" applyBorder="1" applyAlignment="1">
      <alignment vertical="top" wrapText="1"/>
    </xf>
    <xf numFmtId="49" fontId="10" fillId="6" borderId="10" xfId="0" applyNumberFormat="1" applyFont="1" applyFill="1" applyBorder="1" applyAlignment="1">
      <alignment horizontal="center" vertical="top" wrapText="1"/>
    </xf>
    <xf numFmtId="0" fontId="11" fillId="6" borderId="10" xfId="0" applyFont="1" applyFill="1" applyBorder="1" applyAlignment="1">
      <alignment horizontal="justify" vertical="top" wrapText="1"/>
    </xf>
    <xf numFmtId="49" fontId="11" fillId="6" borderId="10" xfId="0" applyNumberFormat="1" applyFont="1" applyFill="1" applyBorder="1" applyAlignment="1">
      <alignment horizontal="center" vertical="justify"/>
    </xf>
    <xf numFmtId="49" fontId="10" fillId="0" borderId="10" xfId="0" applyNumberFormat="1" applyFont="1" applyBorder="1" applyAlignment="1">
      <alignment horizontal="center" vertical="justify"/>
    </xf>
    <xf numFmtId="4" fontId="4" fillId="0" borderId="10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3" fillId="0" borderId="14" xfId="0" applyNumberFormat="1" applyFont="1" applyFill="1" applyBorder="1" applyAlignment="1">
      <alignment horizontal="right" vertical="top" wrapText="1"/>
    </xf>
    <xf numFmtId="4" fontId="3" fillId="0" borderId="10" xfId="0" applyNumberFormat="1" applyFont="1" applyFill="1" applyBorder="1" applyAlignment="1">
      <alignment horizontal="right" wrapText="1"/>
    </xf>
    <xf numFmtId="4" fontId="4" fillId="6" borderId="10" xfId="0" applyNumberFormat="1" applyFont="1" applyFill="1" applyBorder="1" applyAlignment="1">
      <alignment horizontal="right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2" fillId="42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4" fontId="0" fillId="42" borderId="10" xfId="0" applyNumberFormat="1" applyFont="1" applyFill="1" applyBorder="1" applyAlignment="1">
      <alignment horizontal="right" vertical="top" shrinkToFit="1"/>
    </xf>
    <xf numFmtId="49" fontId="0" fillId="37" borderId="10" xfId="0" applyNumberFormat="1" applyFont="1" applyFill="1" applyBorder="1" applyAlignment="1">
      <alignment horizontal="center" vertical="top" shrinkToFit="1"/>
    </xf>
    <xf numFmtId="0" fontId="0" fillId="37" borderId="10" xfId="0" applyFont="1" applyFill="1" applyBorder="1" applyAlignment="1">
      <alignment horizontal="left" vertical="top" wrapText="1"/>
    </xf>
    <xf numFmtId="49" fontId="0" fillId="37" borderId="10" xfId="0" applyNumberFormat="1" applyFont="1" applyFill="1" applyBorder="1" applyAlignment="1">
      <alignment horizontal="center" vertical="top" shrinkToFit="1"/>
    </xf>
    <xf numFmtId="4" fontId="0" fillId="42" borderId="10" xfId="0" applyNumberFormat="1" applyFont="1" applyFill="1" applyBorder="1" applyAlignment="1">
      <alignment horizontal="right" vertical="top" shrinkToFit="1"/>
    </xf>
    <xf numFmtId="0" fontId="0" fillId="37" borderId="10" xfId="0" applyFill="1" applyBorder="1" applyAlignment="1">
      <alignment vertical="center" wrapText="1"/>
    </xf>
    <xf numFmtId="49" fontId="10" fillId="43" borderId="10" xfId="0" applyNumberFormat="1" applyFont="1" applyFill="1" applyBorder="1" applyAlignment="1">
      <alignment horizontal="center" vertical="top" wrapText="1"/>
    </xf>
    <xf numFmtId="49" fontId="10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NumberFormat="1" applyFont="1" applyBorder="1" applyAlignment="1">
      <alignment horizontal="justify" vertical="top" wrapText="1"/>
    </xf>
    <xf numFmtId="0" fontId="3" fillId="43" borderId="0" xfId="0" applyFont="1" applyFill="1" applyAlignment="1">
      <alignment horizontal="center" vertical="top"/>
    </xf>
    <xf numFmtId="0" fontId="3" fillId="43" borderId="10" xfId="0" applyFont="1" applyFill="1" applyBorder="1" applyAlignment="1">
      <alignment horizontal="center" vertical="top"/>
    </xf>
    <xf numFmtId="0" fontId="3" fillId="43" borderId="10" xfId="0" applyFont="1" applyFill="1" applyBorder="1" applyAlignment="1">
      <alignment horizontal="center" vertical="top" wrapText="1"/>
    </xf>
    <xf numFmtId="0" fontId="4" fillId="43" borderId="10" xfId="0" applyFont="1" applyFill="1" applyBorder="1" applyAlignment="1">
      <alignment horizontal="center" vertical="center" wrapText="1"/>
    </xf>
    <xf numFmtId="4" fontId="59" fillId="44" borderId="10" xfId="61" applyNumberFormat="1" applyFont="1" applyFill="1" applyBorder="1" applyAlignment="1">
      <alignment horizontal="right" vertical="top" shrinkToFit="1"/>
      <protection/>
    </xf>
    <xf numFmtId="0" fontId="3" fillId="43" borderId="0" xfId="0" applyFont="1" applyFill="1" applyAlignment="1">
      <alignment/>
    </xf>
    <xf numFmtId="0" fontId="3" fillId="43" borderId="0" xfId="0" applyFont="1" applyFill="1" applyAlignment="1">
      <alignment horizontal="center"/>
    </xf>
    <xf numFmtId="0" fontId="3" fillId="26" borderId="1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center" wrapText="1"/>
    </xf>
    <xf numFmtId="0" fontId="3" fillId="43" borderId="0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" fontId="60" fillId="26" borderId="10" xfId="61" applyNumberFormat="1" applyFont="1" applyFill="1" applyBorder="1" applyAlignment="1">
      <alignment horizontal="right" vertical="top" shrinkToFit="1"/>
      <protection/>
    </xf>
    <xf numFmtId="0" fontId="2" fillId="0" borderId="0" xfId="0" applyFont="1" applyAlignment="1">
      <alignment horizontal="center"/>
    </xf>
    <xf numFmtId="49" fontId="60" fillId="26" borderId="10" xfId="61" applyNumberFormat="1" applyFont="1" applyFill="1" applyBorder="1" applyAlignment="1">
      <alignment horizontal="center" vertical="top" shrinkToFit="1"/>
      <protection/>
    </xf>
    <xf numFmtId="0" fontId="4" fillId="26" borderId="10" xfId="0" applyFont="1" applyFill="1" applyBorder="1" applyAlignment="1">
      <alignment horizontal="center" vertical="top"/>
    </xf>
    <xf numFmtId="0" fontId="60" fillId="26" borderId="10" xfId="61" applyFont="1" applyFill="1" applyBorder="1" applyAlignment="1">
      <alignment vertical="top" wrapText="1"/>
      <protection/>
    </xf>
    <xf numFmtId="4" fontId="59" fillId="26" borderId="10" xfId="61" applyNumberFormat="1" applyFont="1" applyFill="1" applyBorder="1" applyAlignment="1">
      <alignment horizontal="right" vertical="top" shrinkToFit="1"/>
      <protection/>
    </xf>
    <xf numFmtId="4" fontId="3" fillId="45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right" wrapText="1"/>
    </xf>
    <xf numFmtId="0" fontId="6" fillId="43" borderId="0" xfId="0" applyFont="1" applyFill="1" applyAlignment="1">
      <alignment/>
    </xf>
    <xf numFmtId="0" fontId="5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left" wrapText="1"/>
    </xf>
    <xf numFmtId="4" fontId="14" fillId="0" borderId="10" xfId="0" applyNumberFormat="1" applyFont="1" applyFill="1" applyBorder="1" applyAlignment="1">
      <alignment/>
    </xf>
    <xf numFmtId="4" fontId="15" fillId="41" borderId="10" xfId="0" applyNumberFormat="1" applyFont="1" applyFill="1" applyBorder="1" applyAlignment="1">
      <alignment/>
    </xf>
    <xf numFmtId="4" fontId="14" fillId="0" borderId="11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6" fillId="0" borderId="0" xfId="0" applyFont="1" applyAlignment="1">
      <alignment/>
    </xf>
    <xf numFmtId="4" fontId="14" fillId="45" borderId="10" xfId="0" applyNumberFormat="1" applyFont="1" applyFill="1" applyBorder="1" applyAlignment="1">
      <alignment/>
    </xf>
    <xf numFmtId="4" fontId="3" fillId="43" borderId="10" xfId="0" applyNumberFormat="1" applyFont="1" applyFill="1" applyBorder="1" applyAlignment="1">
      <alignment/>
    </xf>
    <xf numFmtId="4" fontId="14" fillId="43" borderId="10" xfId="0" applyNumberFormat="1" applyFont="1" applyFill="1" applyBorder="1" applyAlignment="1">
      <alignment/>
    </xf>
    <xf numFmtId="4" fontId="4" fillId="45" borderId="10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4" fillId="45" borderId="10" xfId="0" applyFont="1" applyFill="1" applyBorder="1" applyAlignment="1">
      <alignment horizontal="center" vertical="center" wrapText="1"/>
    </xf>
    <xf numFmtId="4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1" fillId="37" borderId="10" xfId="61" applyFont="1" applyFill="1" applyBorder="1" applyAlignment="1">
      <alignment horizontal="left" vertical="top" wrapText="1"/>
      <protection/>
    </xf>
    <xf numFmtId="0" fontId="6" fillId="41" borderId="10" xfId="0" applyFont="1" applyFill="1" applyBorder="1" applyAlignment="1">
      <alignment horizontal="center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center" wrapText="1"/>
    </xf>
    <xf numFmtId="4" fontId="4" fillId="45" borderId="10" xfId="0" applyNumberFormat="1" applyFont="1" applyFill="1" applyBorder="1" applyAlignment="1">
      <alignment horizontal="right" vertical="top" wrapText="1"/>
    </xf>
    <xf numFmtId="4" fontId="59" fillId="44" borderId="10" xfId="61" applyNumberFormat="1" applyFont="1" applyFill="1" applyBorder="1" applyAlignment="1">
      <alignment horizontal="right" vertical="top" shrinkToFit="1"/>
      <protection/>
    </xf>
    <xf numFmtId="4" fontId="6" fillId="0" borderId="0" xfId="0" applyNumberFormat="1" applyFont="1" applyFill="1" applyAlignment="1">
      <alignment/>
    </xf>
    <xf numFmtId="0" fontId="59" fillId="37" borderId="10" xfId="61" applyFont="1" applyFill="1" applyBorder="1" applyAlignment="1">
      <alignment vertical="top" wrapText="1"/>
      <protection/>
    </xf>
    <xf numFmtId="0" fontId="3" fillId="43" borderId="10" xfId="0" applyFont="1" applyFill="1" applyBorder="1" applyAlignment="1">
      <alignment horizontal="center" vertical="center" wrapText="1"/>
    </xf>
    <xf numFmtId="49" fontId="59" fillId="37" borderId="10" xfId="61" applyNumberFormat="1" applyFont="1" applyFill="1" applyBorder="1" applyAlignment="1">
      <alignment horizontal="center" vertical="top" shrinkToFit="1"/>
      <protection/>
    </xf>
    <xf numFmtId="49" fontId="59" fillId="37" borderId="10" xfId="61" applyNumberFormat="1" applyFont="1" applyFill="1" applyBorder="1" applyAlignment="1">
      <alignment horizontal="center" vertical="top" shrinkToFit="1"/>
      <protection/>
    </xf>
    <xf numFmtId="0" fontId="59" fillId="37" borderId="10" xfId="61" applyFont="1" applyFill="1" applyBorder="1" applyAlignment="1">
      <alignment vertical="top" wrapText="1"/>
      <protection/>
    </xf>
    <xf numFmtId="4" fontId="59" fillId="44" borderId="10" xfId="61" applyNumberFormat="1" applyFont="1" applyFill="1" applyBorder="1" applyAlignment="1">
      <alignment horizontal="right" vertical="top" shrinkToFit="1"/>
      <protection/>
    </xf>
    <xf numFmtId="4" fontId="59" fillId="44" borderId="15" xfId="61" applyNumberFormat="1" applyFont="1" applyFill="1" applyBorder="1" applyAlignment="1">
      <alignment horizontal="right" vertical="top" shrinkToFit="1"/>
      <protection/>
    </xf>
    <xf numFmtId="4" fontId="60" fillId="26" borderId="16" xfId="61" applyNumberFormat="1" applyFont="1" applyFill="1" applyBorder="1" applyAlignment="1">
      <alignment horizontal="right" vertical="top" shrinkToFit="1"/>
      <protection/>
    </xf>
    <xf numFmtId="0" fontId="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42" borderId="10" xfId="0" applyFont="1" applyFill="1" applyBorder="1" applyAlignment="1">
      <alignment horizontal="left" vertical="top" wrapText="1"/>
    </xf>
    <xf numFmtId="0" fontId="3" fillId="43" borderId="10" xfId="0" applyFont="1" applyFill="1" applyBorder="1" applyAlignment="1">
      <alignment horizontal="center" vertical="center" wrapText="1"/>
    </xf>
    <xf numFmtId="49" fontId="59" fillId="37" borderId="10" xfId="64" applyNumberFormat="1" applyFont="1" applyFill="1" applyBorder="1" applyAlignment="1">
      <alignment horizontal="center" vertical="top" shrinkToFit="1"/>
      <protection/>
    </xf>
    <xf numFmtId="0" fontId="59" fillId="37" borderId="10" xfId="64" applyFont="1" applyFill="1" applyBorder="1" applyAlignment="1">
      <alignment vertical="top" wrapText="1"/>
      <protection/>
    </xf>
    <xf numFmtId="4" fontId="59" fillId="44" borderId="10" xfId="64" applyNumberFormat="1" applyFont="1" applyFill="1" applyBorder="1" applyAlignment="1">
      <alignment horizontal="right" vertical="top" shrinkToFit="1"/>
      <protection/>
    </xf>
    <xf numFmtId="4" fontId="59" fillId="44" borderId="15" xfId="64" applyNumberFormat="1" applyFont="1" applyFill="1" applyBorder="1" applyAlignment="1">
      <alignment horizontal="right" vertical="top" shrinkToFit="1"/>
      <protection/>
    </xf>
    <xf numFmtId="0" fontId="60" fillId="26" borderId="10" xfId="64" applyFont="1" applyFill="1" applyBorder="1" applyAlignment="1">
      <alignment vertical="top" wrapText="1"/>
      <protection/>
    </xf>
    <xf numFmtId="49" fontId="60" fillId="26" borderId="10" xfId="64" applyNumberFormat="1" applyFont="1" applyFill="1" applyBorder="1" applyAlignment="1">
      <alignment horizontal="center" vertical="top" shrinkToFit="1"/>
      <protection/>
    </xf>
    <xf numFmtId="0" fontId="59" fillId="37" borderId="10" xfId="66" applyFont="1" applyFill="1" applyBorder="1" applyAlignment="1">
      <alignment vertical="top" wrapText="1"/>
      <protection/>
    </xf>
    <xf numFmtId="4" fontId="59" fillId="44" borderId="10" xfId="66" applyNumberFormat="1" applyFont="1" applyFill="1" applyBorder="1" applyAlignment="1">
      <alignment horizontal="right" vertical="top" shrinkToFit="1"/>
      <protection/>
    </xf>
    <xf numFmtId="0" fontId="60" fillId="26" borderId="10" xfId="66" applyFont="1" applyFill="1" applyBorder="1" applyAlignment="1">
      <alignment vertical="top" wrapText="1"/>
      <protection/>
    </xf>
    <xf numFmtId="4" fontId="59" fillId="44" borderId="15" xfId="66" applyNumberFormat="1" applyFont="1" applyFill="1" applyBorder="1" applyAlignment="1">
      <alignment horizontal="right" vertical="top" shrinkToFit="1"/>
      <protection/>
    </xf>
    <xf numFmtId="49" fontId="60" fillId="26" borderId="10" xfId="66" applyNumberFormat="1" applyFont="1" applyFill="1" applyBorder="1" applyAlignment="1">
      <alignment horizontal="center" vertical="top" shrinkToFit="1"/>
      <protection/>
    </xf>
    <xf numFmtId="49" fontId="59" fillId="37" borderId="10" xfId="66" applyNumberFormat="1" applyFont="1" applyFill="1" applyBorder="1" applyAlignment="1">
      <alignment horizontal="center" vertical="top" shrinkToFit="1"/>
      <protection/>
    </xf>
    <xf numFmtId="0" fontId="3" fillId="0" borderId="0" xfId="0" applyFont="1" applyFill="1" applyAlignment="1">
      <alignment horizontal="right"/>
    </xf>
    <xf numFmtId="49" fontId="4" fillId="0" borderId="0" xfId="0" applyNumberFormat="1" applyFont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1" fillId="37" borderId="10" xfId="0" applyNumberFormat="1" applyFont="1" applyFill="1" applyBorder="1" applyAlignment="1">
      <alignment horizontal="left" vertical="top" shrinkToFit="1"/>
    </xf>
    <xf numFmtId="0" fontId="7" fillId="0" borderId="0" xfId="0" applyFont="1" applyFill="1" applyAlignment="1">
      <alignment horizontal="right"/>
    </xf>
    <xf numFmtId="0" fontId="8" fillId="0" borderId="0" xfId="0" applyFont="1" applyFill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37" borderId="12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0" fillId="37" borderId="18" xfId="0" applyFill="1" applyBorder="1" applyAlignment="1">
      <alignment horizontal="center" vertical="center" wrapText="1"/>
    </xf>
    <xf numFmtId="0" fontId="0" fillId="37" borderId="19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0" fillId="26" borderId="10" xfId="66" applyFont="1" applyFill="1" applyBorder="1" applyAlignment="1">
      <alignment horizontal="right"/>
      <protection/>
    </xf>
    <xf numFmtId="0" fontId="60" fillId="26" borderId="20" xfId="61" applyFont="1" applyFill="1" applyBorder="1" applyAlignment="1">
      <alignment horizontal="right"/>
      <protection/>
    </xf>
    <xf numFmtId="0" fontId="60" fillId="26" borderId="16" xfId="6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0" fontId="3" fillId="43" borderId="10" xfId="0" applyFont="1" applyFill="1" applyBorder="1" applyAlignment="1">
      <alignment horizontal="center" vertical="center" wrapText="1"/>
    </xf>
    <xf numFmtId="0" fontId="0" fillId="43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60" fillId="26" borderId="10" xfId="64" applyFont="1" applyFill="1" applyBorder="1" applyAlignment="1">
      <alignment horizontal="right"/>
      <protection/>
    </xf>
    <xf numFmtId="0" fontId="60" fillId="26" borderId="10" xfId="61" applyFont="1" applyFill="1" applyBorder="1" applyAlignment="1">
      <alignment horizontal="right"/>
      <protection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3" fillId="0" borderId="18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4" fillId="45" borderId="20" xfId="0" applyFont="1" applyFill="1" applyBorder="1" applyAlignment="1">
      <alignment horizontal="center" vertical="center" wrapText="1"/>
    </xf>
    <xf numFmtId="0" fontId="1" fillId="45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43" borderId="20" xfId="0" applyFont="1" applyFill="1" applyBorder="1" applyAlignment="1">
      <alignment horizontal="center" vertical="center" wrapText="1"/>
    </xf>
    <xf numFmtId="0" fontId="1" fillId="4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</cellXfs>
  <cellStyles count="64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Обычный 3" xfId="62"/>
    <cellStyle name="Обычный 4" xfId="63"/>
    <cellStyle name="Обычный 5" xfId="64"/>
    <cellStyle name="Обычный 6" xfId="65"/>
    <cellStyle name="Обычный 7" xfId="66"/>
    <cellStyle name="Followed Hyperlink" xfId="67"/>
    <cellStyle name="Плохой" xfId="68"/>
    <cellStyle name="Пояснение" xfId="69"/>
    <cellStyle name="Примечание" xfId="70"/>
    <cellStyle name="Примечание 2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30"/>
  <sheetViews>
    <sheetView zoomScalePageLayoutView="0" workbookViewId="0" topLeftCell="A1">
      <selection activeCell="A8" sqref="A8:C10"/>
    </sheetView>
  </sheetViews>
  <sheetFormatPr defaultColWidth="9.00390625" defaultRowHeight="12.75"/>
  <cols>
    <col min="1" max="1" width="6.125" style="0" customWidth="1"/>
    <col min="2" max="2" width="82.625" style="0" customWidth="1"/>
    <col min="3" max="3" width="9.125" style="0" customWidth="1"/>
  </cols>
  <sheetData>
    <row r="1" spans="1:3" ht="12.75">
      <c r="A1" s="42"/>
      <c r="B1" s="7"/>
      <c r="C1" s="7" t="s">
        <v>302</v>
      </c>
    </row>
    <row r="2" spans="1:3" ht="12.75">
      <c r="A2" s="7"/>
      <c r="B2" s="13"/>
      <c r="C2" s="7" t="s">
        <v>303</v>
      </c>
    </row>
    <row r="3" spans="1:3" ht="12.75">
      <c r="A3" s="7"/>
      <c r="B3" s="7"/>
      <c r="C3" s="7" t="s">
        <v>99</v>
      </c>
    </row>
    <row r="4" spans="1:3" ht="12.75">
      <c r="A4" s="7"/>
      <c r="B4" s="7"/>
      <c r="C4" s="7" t="s">
        <v>100</v>
      </c>
    </row>
    <row r="5" spans="1:3" ht="12.75">
      <c r="A5" s="7"/>
      <c r="B5" s="7"/>
      <c r="C5" s="7" t="s">
        <v>99</v>
      </c>
    </row>
    <row r="6" spans="1:3" ht="12.75">
      <c r="A6" s="7"/>
      <c r="B6" s="166" t="s">
        <v>385</v>
      </c>
      <c r="C6" s="166"/>
    </row>
    <row r="7" spans="1:3" ht="12.75">
      <c r="A7" s="7"/>
      <c r="B7" s="7"/>
      <c r="C7" s="7"/>
    </row>
    <row r="8" spans="1:4" ht="21.75" customHeight="1">
      <c r="A8" s="167" t="s">
        <v>386</v>
      </c>
      <c r="B8" s="167"/>
      <c r="C8" s="167"/>
      <c r="D8" s="85"/>
    </row>
    <row r="9" spans="1:4" ht="15" customHeight="1">
      <c r="A9" s="167"/>
      <c r="B9" s="167"/>
      <c r="C9" s="167"/>
      <c r="D9" s="86"/>
    </row>
    <row r="10" spans="1:4" ht="20.25" customHeight="1">
      <c r="A10" s="168"/>
      <c r="B10" s="168"/>
      <c r="C10" s="168"/>
      <c r="D10" s="86"/>
    </row>
    <row r="11" spans="1:3" ht="54.75" customHeight="1">
      <c r="A11" s="17" t="s">
        <v>269</v>
      </c>
      <c r="B11" s="43" t="s">
        <v>304</v>
      </c>
      <c r="C11" s="16" t="s">
        <v>387</v>
      </c>
    </row>
    <row r="12" spans="1:3" ht="12.75">
      <c r="A12" s="17" t="s">
        <v>172</v>
      </c>
      <c r="B12" s="44">
        <v>2</v>
      </c>
      <c r="C12" s="44">
        <v>3</v>
      </c>
    </row>
    <row r="13" spans="1:3" ht="12.75">
      <c r="A13" s="20" t="s">
        <v>172</v>
      </c>
      <c r="B13" s="45" t="s">
        <v>388</v>
      </c>
      <c r="C13" s="46"/>
    </row>
    <row r="14" spans="1:3" ht="22.5">
      <c r="A14" s="20" t="s">
        <v>173</v>
      </c>
      <c r="B14" s="45" t="s">
        <v>389</v>
      </c>
      <c r="C14" s="46">
        <v>100</v>
      </c>
    </row>
    <row r="15" spans="1:3" ht="22.5">
      <c r="A15" s="20" t="s">
        <v>174</v>
      </c>
      <c r="B15" s="45" t="s">
        <v>390</v>
      </c>
      <c r="C15" s="46">
        <v>100</v>
      </c>
    </row>
    <row r="16" spans="1:3" ht="12.75">
      <c r="A16" s="20" t="s">
        <v>175</v>
      </c>
      <c r="B16" s="45" t="s">
        <v>183</v>
      </c>
      <c r="C16" s="46">
        <v>100</v>
      </c>
    </row>
    <row r="17" spans="1:3" ht="22.5">
      <c r="A17" s="20" t="s">
        <v>177</v>
      </c>
      <c r="B17" s="45" t="s">
        <v>185</v>
      </c>
      <c r="C17" s="46">
        <v>100</v>
      </c>
    </row>
    <row r="18" spans="1:3" ht="12.75">
      <c r="A18" s="20" t="s">
        <v>178</v>
      </c>
      <c r="B18" s="45" t="s">
        <v>187</v>
      </c>
      <c r="C18" s="46">
        <v>100</v>
      </c>
    </row>
    <row r="19" spans="1:3" ht="22.5">
      <c r="A19" s="20" t="s">
        <v>179</v>
      </c>
      <c r="B19" s="45" t="s">
        <v>391</v>
      </c>
      <c r="C19" s="46">
        <v>100</v>
      </c>
    </row>
    <row r="20" spans="1:3" ht="12.75">
      <c r="A20" s="20" t="s">
        <v>180</v>
      </c>
      <c r="B20" s="45" t="s">
        <v>392</v>
      </c>
      <c r="C20" s="46">
        <v>100</v>
      </c>
    </row>
    <row r="21" spans="1:3" ht="16.5" customHeight="1">
      <c r="A21" s="20" t="s">
        <v>181</v>
      </c>
      <c r="B21" s="45" t="s">
        <v>0</v>
      </c>
      <c r="C21" s="46">
        <v>100</v>
      </c>
    </row>
    <row r="22" spans="1:3" ht="12.75">
      <c r="A22" s="20" t="s">
        <v>182</v>
      </c>
      <c r="B22" s="45" t="s">
        <v>115</v>
      </c>
      <c r="C22" s="46">
        <v>100</v>
      </c>
    </row>
    <row r="23" spans="1:3" ht="12.75">
      <c r="A23" s="20" t="s">
        <v>184</v>
      </c>
      <c r="B23" s="45" t="s">
        <v>393</v>
      </c>
      <c r="C23" s="46">
        <v>100</v>
      </c>
    </row>
    <row r="24" spans="1:3" ht="12.75">
      <c r="A24" s="20" t="s">
        <v>186</v>
      </c>
      <c r="B24" s="45" t="s">
        <v>198</v>
      </c>
      <c r="C24" s="46">
        <v>100</v>
      </c>
    </row>
    <row r="25" spans="1:3" ht="12.75">
      <c r="A25" s="20" t="s">
        <v>188</v>
      </c>
      <c r="B25" s="45" t="s">
        <v>199</v>
      </c>
      <c r="C25" s="46">
        <v>100</v>
      </c>
    </row>
    <row r="26" spans="1:3" ht="12.75">
      <c r="A26" s="20" t="s">
        <v>190</v>
      </c>
      <c r="B26" s="45" t="s">
        <v>394</v>
      </c>
      <c r="C26" s="46">
        <v>100</v>
      </c>
    </row>
    <row r="27" spans="1:3" ht="22.5">
      <c r="A27" s="20" t="s">
        <v>192</v>
      </c>
      <c r="B27" s="45" t="s">
        <v>395</v>
      </c>
      <c r="C27" s="46">
        <v>100</v>
      </c>
    </row>
    <row r="28" spans="1:3" ht="22.5">
      <c r="A28" s="20" t="s">
        <v>193</v>
      </c>
      <c r="B28" s="45" t="s">
        <v>200</v>
      </c>
      <c r="C28" s="46">
        <v>100</v>
      </c>
    </row>
    <row r="29" spans="1:3" ht="22.5">
      <c r="A29" s="20" t="s">
        <v>194</v>
      </c>
      <c r="B29" s="45" t="s">
        <v>201</v>
      </c>
      <c r="C29" s="46">
        <v>100</v>
      </c>
    </row>
    <row r="30" spans="1:3" ht="37.5" customHeight="1">
      <c r="A30" s="20" t="s">
        <v>195</v>
      </c>
      <c r="B30" s="45" t="s">
        <v>396</v>
      </c>
      <c r="C30" s="46">
        <v>100</v>
      </c>
    </row>
  </sheetData>
  <sheetProtection/>
  <mergeCells count="2">
    <mergeCell ref="B6:C6"/>
    <mergeCell ref="A8:C10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4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6.25390625" style="6" customWidth="1"/>
    <col min="2" max="2" width="28.875" style="3" customWidth="1"/>
    <col min="3" max="3" width="13.625" style="11" customWidth="1"/>
    <col min="4" max="4" width="14.625" style="11" customWidth="1"/>
    <col min="5" max="5" width="13.25390625" style="11" customWidth="1"/>
    <col min="6" max="6" width="12.875" style="11" customWidth="1"/>
    <col min="7" max="7" width="13.25390625" style="11" customWidth="1"/>
    <col min="8" max="8" width="10.75390625" style="11" customWidth="1"/>
    <col min="9" max="16384" width="9.125" style="6" customWidth="1"/>
  </cols>
  <sheetData>
    <row r="1" spans="5:10" ht="14.25" customHeight="1">
      <c r="E1" s="22"/>
      <c r="F1" s="22"/>
      <c r="H1" s="7" t="s">
        <v>253</v>
      </c>
      <c r="J1" s="7"/>
    </row>
    <row r="2" spans="5:10" ht="14.25" customHeight="1">
      <c r="E2" s="22"/>
      <c r="F2" s="22"/>
      <c r="H2" s="7" t="s">
        <v>303</v>
      </c>
      <c r="J2" s="7"/>
    </row>
    <row r="3" spans="5:10" ht="14.25" customHeight="1">
      <c r="E3" s="22"/>
      <c r="F3" s="22"/>
      <c r="H3" s="7" t="s">
        <v>99</v>
      </c>
      <c r="J3" s="7"/>
    </row>
    <row r="4" spans="5:10" ht="14.25" customHeight="1">
      <c r="E4" s="22"/>
      <c r="F4" s="22"/>
      <c r="H4" s="7" t="s">
        <v>100</v>
      </c>
      <c r="J4" s="7"/>
    </row>
    <row r="5" spans="5:10" ht="14.25" customHeight="1">
      <c r="E5" s="22"/>
      <c r="F5" s="22"/>
      <c r="H5" s="7" t="s">
        <v>99</v>
      </c>
      <c r="J5" s="7"/>
    </row>
    <row r="6" spans="5:10" ht="12">
      <c r="E6" s="23"/>
      <c r="F6" s="23"/>
      <c r="H6" s="7" t="s">
        <v>385</v>
      </c>
      <c r="J6" s="7"/>
    </row>
    <row r="8" spans="2:8" ht="12.75">
      <c r="B8" s="198" t="s">
        <v>713</v>
      </c>
      <c r="C8" s="199"/>
      <c r="D8" s="199"/>
      <c r="E8" s="199"/>
      <c r="F8" s="199"/>
      <c r="G8" s="199"/>
      <c r="H8" s="199"/>
    </row>
    <row r="11" spans="1:8" ht="58.5" customHeight="1">
      <c r="A11" s="9" t="s">
        <v>331</v>
      </c>
      <c r="B11" s="35" t="s">
        <v>332</v>
      </c>
      <c r="C11" s="31" t="s">
        <v>214</v>
      </c>
      <c r="D11" s="31" t="s">
        <v>215</v>
      </c>
      <c r="E11" s="31" t="s">
        <v>216</v>
      </c>
      <c r="F11" s="31" t="s">
        <v>217</v>
      </c>
      <c r="G11" s="31" t="s">
        <v>218</v>
      </c>
      <c r="H11" s="33" t="s">
        <v>242</v>
      </c>
    </row>
    <row r="12" spans="1:8" ht="40.5" customHeight="1">
      <c r="A12" s="34">
        <v>1</v>
      </c>
      <c r="B12" s="32" t="s">
        <v>714</v>
      </c>
      <c r="C12" s="24">
        <v>945</v>
      </c>
      <c r="D12" s="24">
        <v>9940</v>
      </c>
      <c r="E12" s="24">
        <v>7441</v>
      </c>
      <c r="F12" s="24">
        <v>0</v>
      </c>
      <c r="G12" s="24">
        <v>0</v>
      </c>
      <c r="H12" s="25">
        <f>C12+D12+E12+F12+G12</f>
        <v>18326</v>
      </c>
    </row>
    <row r="13" spans="1:8" ht="62.25" customHeight="1">
      <c r="A13" s="34">
        <f>1+A12</f>
        <v>2</v>
      </c>
      <c r="B13" s="32" t="s">
        <v>715</v>
      </c>
      <c r="C13" s="24">
        <v>7677</v>
      </c>
      <c r="D13" s="24">
        <v>9323</v>
      </c>
      <c r="E13" s="24">
        <v>15629</v>
      </c>
      <c r="F13" s="24">
        <v>0</v>
      </c>
      <c r="G13" s="24">
        <v>0</v>
      </c>
      <c r="H13" s="25">
        <f>C13+D13+E13+F13+G13</f>
        <v>32629</v>
      </c>
    </row>
    <row r="14" spans="1:8" ht="27.75" customHeight="1">
      <c r="A14" s="41"/>
      <c r="B14" s="39" t="s">
        <v>333</v>
      </c>
      <c r="C14" s="40">
        <f aca="true" t="shared" si="0" ref="C14:H14">SUM(C12:C13)</f>
        <v>8622</v>
      </c>
      <c r="D14" s="40">
        <f t="shared" si="0"/>
        <v>19263</v>
      </c>
      <c r="E14" s="40">
        <f t="shared" si="0"/>
        <v>23070</v>
      </c>
      <c r="F14" s="40">
        <f t="shared" si="0"/>
        <v>0</v>
      </c>
      <c r="G14" s="40">
        <f t="shared" si="0"/>
        <v>0</v>
      </c>
      <c r="H14" s="40">
        <f t="shared" si="0"/>
        <v>50955</v>
      </c>
    </row>
  </sheetData>
  <sheetProtection/>
  <mergeCells count="1">
    <mergeCell ref="B8:H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14"/>
  <sheetViews>
    <sheetView zoomScalePageLayoutView="0" workbookViewId="0" topLeftCell="B1">
      <selection activeCell="N2" sqref="N2"/>
    </sheetView>
  </sheetViews>
  <sheetFormatPr defaultColWidth="9.00390625" defaultRowHeight="12.75"/>
  <cols>
    <col min="1" max="1" width="6.25390625" style="6" customWidth="1"/>
    <col min="2" max="2" width="28.875" style="3" customWidth="1"/>
    <col min="3" max="3" width="10.125" style="3" customWidth="1"/>
    <col min="4" max="14" width="10.125" style="11" customWidth="1"/>
    <col min="15" max="16384" width="9.125" style="6" customWidth="1"/>
  </cols>
  <sheetData>
    <row r="1" spans="7:16" ht="14.25" customHeight="1">
      <c r="G1" s="22"/>
      <c r="H1" s="22"/>
      <c r="I1" s="22"/>
      <c r="J1" s="22"/>
      <c r="K1" s="22"/>
      <c r="N1" s="7" t="s">
        <v>974</v>
      </c>
      <c r="P1" s="7"/>
    </row>
    <row r="2" spans="7:16" ht="14.25" customHeight="1">
      <c r="G2" s="22"/>
      <c r="H2" s="22"/>
      <c r="I2" s="22"/>
      <c r="J2" s="22"/>
      <c r="K2" s="22"/>
      <c r="N2" s="7" t="s">
        <v>303</v>
      </c>
      <c r="P2" s="7"/>
    </row>
    <row r="3" spans="7:16" ht="14.25" customHeight="1">
      <c r="G3" s="22"/>
      <c r="H3" s="22"/>
      <c r="I3" s="22"/>
      <c r="J3" s="22"/>
      <c r="K3" s="22"/>
      <c r="N3" s="7" t="s">
        <v>99</v>
      </c>
      <c r="P3" s="7"/>
    </row>
    <row r="4" spans="7:16" ht="14.25" customHeight="1">
      <c r="G4" s="22"/>
      <c r="H4" s="22"/>
      <c r="I4" s="22"/>
      <c r="J4" s="22"/>
      <c r="K4" s="22"/>
      <c r="N4" s="7" t="s">
        <v>100</v>
      </c>
      <c r="P4" s="7"/>
    </row>
    <row r="5" spans="7:16" ht="14.25" customHeight="1">
      <c r="G5" s="22"/>
      <c r="H5" s="22"/>
      <c r="I5" s="22"/>
      <c r="J5" s="22"/>
      <c r="K5" s="22"/>
      <c r="N5" s="7" t="s">
        <v>99</v>
      </c>
      <c r="P5" s="7"/>
    </row>
    <row r="6" spans="7:16" ht="12">
      <c r="G6" s="23"/>
      <c r="H6" s="23"/>
      <c r="I6" s="23"/>
      <c r="J6" s="23"/>
      <c r="K6" s="23"/>
      <c r="N6" s="7" t="s">
        <v>385</v>
      </c>
      <c r="P6" s="7"/>
    </row>
    <row r="8" spans="2:14" ht="12.75">
      <c r="B8" s="198" t="s">
        <v>716</v>
      </c>
      <c r="C8" s="19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</row>
    <row r="10" spans="1:14" ht="36" customHeight="1">
      <c r="A10" s="192" t="s">
        <v>331</v>
      </c>
      <c r="B10" s="201" t="s">
        <v>332</v>
      </c>
      <c r="C10" s="203" t="s">
        <v>214</v>
      </c>
      <c r="D10" s="204"/>
      <c r="E10" s="203" t="s">
        <v>215</v>
      </c>
      <c r="F10" s="204"/>
      <c r="G10" s="203" t="s">
        <v>216</v>
      </c>
      <c r="H10" s="204"/>
      <c r="I10" s="203" t="s">
        <v>217</v>
      </c>
      <c r="J10" s="204"/>
      <c r="K10" s="203" t="s">
        <v>717</v>
      </c>
      <c r="L10" s="204"/>
      <c r="M10" s="205" t="s">
        <v>242</v>
      </c>
      <c r="N10" s="206"/>
    </row>
    <row r="11" spans="1:14" ht="23.25" customHeight="1">
      <c r="A11" s="200"/>
      <c r="B11" s="202"/>
      <c r="C11" s="9" t="s">
        <v>700</v>
      </c>
      <c r="D11" s="9" t="s">
        <v>701</v>
      </c>
      <c r="E11" s="9" t="s">
        <v>700</v>
      </c>
      <c r="F11" s="9" t="s">
        <v>701</v>
      </c>
      <c r="G11" s="9" t="s">
        <v>700</v>
      </c>
      <c r="H11" s="9" t="s">
        <v>701</v>
      </c>
      <c r="I11" s="9" t="s">
        <v>700</v>
      </c>
      <c r="J11" s="9" t="s">
        <v>701</v>
      </c>
      <c r="K11" s="9" t="s">
        <v>700</v>
      </c>
      <c r="L11" s="9" t="s">
        <v>701</v>
      </c>
      <c r="M11" s="9" t="s">
        <v>700</v>
      </c>
      <c r="N11" s="9" t="s">
        <v>701</v>
      </c>
    </row>
    <row r="12" spans="1:14" ht="40.5" customHeight="1">
      <c r="A12" s="34">
        <v>1</v>
      </c>
      <c r="B12" s="32" t="s">
        <v>714</v>
      </c>
      <c r="C12" s="115">
        <v>873</v>
      </c>
      <c r="D12" s="24">
        <v>965</v>
      </c>
      <c r="E12" s="24">
        <v>10063</v>
      </c>
      <c r="F12" s="24">
        <v>9447</v>
      </c>
      <c r="G12" s="24">
        <v>8473</v>
      </c>
      <c r="H12" s="24">
        <v>8739</v>
      </c>
      <c r="I12" s="24">
        <v>0</v>
      </c>
      <c r="J12" s="24">
        <v>0</v>
      </c>
      <c r="K12" s="24">
        <v>1412</v>
      </c>
      <c r="L12" s="24">
        <v>0</v>
      </c>
      <c r="M12" s="114">
        <f>SUM(C12+E12+G12+I12+K12)</f>
        <v>20821</v>
      </c>
      <c r="N12" s="114">
        <f>SUM(D12+F12+H12+J12+L12)</f>
        <v>19151</v>
      </c>
    </row>
    <row r="13" spans="1:14" ht="62.25" customHeight="1">
      <c r="A13" s="34">
        <f>1+A12</f>
        <v>2</v>
      </c>
      <c r="B13" s="32" t="s">
        <v>715</v>
      </c>
      <c r="C13" s="115">
        <v>5376</v>
      </c>
      <c r="D13" s="24">
        <v>7693</v>
      </c>
      <c r="E13" s="24">
        <v>6674</v>
      </c>
      <c r="F13" s="24">
        <v>9550</v>
      </c>
      <c r="G13" s="24">
        <v>10753</v>
      </c>
      <c r="H13" s="24">
        <v>15386</v>
      </c>
      <c r="I13" s="24">
        <v>0</v>
      </c>
      <c r="J13" s="24">
        <v>0</v>
      </c>
      <c r="K13" s="24">
        <v>9826</v>
      </c>
      <c r="L13" s="24">
        <v>0</v>
      </c>
      <c r="M13" s="114">
        <f>SUM(C13+E13+G13+I13+K13)</f>
        <v>32629</v>
      </c>
      <c r="N13" s="114">
        <f>SUM(D13+F13+H13+J13+L13)</f>
        <v>32629</v>
      </c>
    </row>
    <row r="14" spans="1:14" ht="27.75" customHeight="1">
      <c r="A14" s="41"/>
      <c r="B14" s="39" t="s">
        <v>333</v>
      </c>
      <c r="C14" s="40">
        <f aca="true" t="shared" si="0" ref="C14:N14">SUM(C12:C13)</f>
        <v>6249</v>
      </c>
      <c r="D14" s="40">
        <f t="shared" si="0"/>
        <v>8658</v>
      </c>
      <c r="E14" s="40">
        <f t="shared" si="0"/>
        <v>16737</v>
      </c>
      <c r="F14" s="40">
        <f t="shared" si="0"/>
        <v>18997</v>
      </c>
      <c r="G14" s="40">
        <f t="shared" si="0"/>
        <v>19226</v>
      </c>
      <c r="H14" s="40">
        <f t="shared" si="0"/>
        <v>24125</v>
      </c>
      <c r="I14" s="40">
        <f t="shared" si="0"/>
        <v>0</v>
      </c>
      <c r="J14" s="40">
        <f t="shared" si="0"/>
        <v>0</v>
      </c>
      <c r="K14" s="40">
        <f t="shared" si="0"/>
        <v>11238</v>
      </c>
      <c r="L14" s="40">
        <f t="shared" si="0"/>
        <v>0</v>
      </c>
      <c r="M14" s="40">
        <f t="shared" si="0"/>
        <v>53450</v>
      </c>
      <c r="N14" s="40">
        <f t="shared" si="0"/>
        <v>51780</v>
      </c>
    </row>
  </sheetData>
  <sheetProtection/>
  <mergeCells count="9">
    <mergeCell ref="B8:N8"/>
    <mergeCell ref="A10:A11"/>
    <mergeCell ref="B10:B11"/>
    <mergeCell ref="C10:D10"/>
    <mergeCell ref="E10:F10"/>
    <mergeCell ref="G10:H10"/>
    <mergeCell ref="I10:J10"/>
    <mergeCell ref="K10:L10"/>
    <mergeCell ref="M10:N10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21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6.25390625" style="6" customWidth="1"/>
    <col min="2" max="2" width="43.75390625" style="3" customWidth="1"/>
    <col min="3" max="3" width="13.625" style="11" customWidth="1"/>
    <col min="4" max="4" width="14.625" style="11" customWidth="1"/>
    <col min="5" max="5" width="13.25390625" style="11" customWidth="1"/>
    <col min="6" max="6" width="12.875" style="11" customWidth="1"/>
    <col min="7" max="7" width="13.25390625" style="11" customWidth="1"/>
    <col min="8" max="8" width="10.75390625" style="11" customWidth="1"/>
    <col min="9" max="16384" width="9.125" style="6" customWidth="1"/>
  </cols>
  <sheetData>
    <row r="1" spans="5:10" ht="12">
      <c r="E1" s="22"/>
      <c r="F1" s="22"/>
      <c r="H1" s="7" t="s">
        <v>729</v>
      </c>
      <c r="J1" s="7"/>
    </row>
    <row r="2" spans="5:10" ht="12">
      <c r="E2" s="22"/>
      <c r="F2" s="22"/>
      <c r="H2" s="7" t="s">
        <v>303</v>
      </c>
      <c r="J2" s="7"/>
    </row>
    <row r="3" spans="5:10" ht="12">
      <c r="E3" s="22"/>
      <c r="F3" s="22"/>
      <c r="H3" s="7" t="s">
        <v>99</v>
      </c>
      <c r="J3" s="7"/>
    </row>
    <row r="4" spans="5:10" ht="12">
      <c r="E4" s="22"/>
      <c r="F4" s="22"/>
      <c r="H4" s="7" t="s">
        <v>100</v>
      </c>
      <c r="J4" s="7"/>
    </row>
    <row r="5" spans="5:10" ht="12">
      <c r="E5" s="22"/>
      <c r="F5" s="22"/>
      <c r="H5" s="7" t="s">
        <v>99</v>
      </c>
      <c r="J5" s="7"/>
    </row>
    <row r="6" spans="5:10" ht="12">
      <c r="E6" s="23"/>
      <c r="F6" s="23"/>
      <c r="H6" s="7" t="s">
        <v>385</v>
      </c>
      <c r="J6" s="7"/>
    </row>
    <row r="8" spans="2:8" ht="12.75">
      <c r="B8" s="198" t="s">
        <v>972</v>
      </c>
      <c r="C8" s="199"/>
      <c r="D8" s="199"/>
      <c r="E8" s="199"/>
      <c r="F8" s="199"/>
      <c r="G8" s="199"/>
      <c r="H8" s="199"/>
    </row>
    <row r="11" spans="1:8" ht="56.25">
      <c r="A11" s="9" t="s">
        <v>331</v>
      </c>
      <c r="B11" s="35" t="s">
        <v>332</v>
      </c>
      <c r="C11" s="31" t="s">
        <v>214</v>
      </c>
      <c r="D11" s="31" t="s">
        <v>215</v>
      </c>
      <c r="E11" s="31" t="s">
        <v>216</v>
      </c>
      <c r="F11" s="31" t="s">
        <v>217</v>
      </c>
      <c r="G11" s="31" t="s">
        <v>218</v>
      </c>
      <c r="H11" s="33" t="s">
        <v>242</v>
      </c>
    </row>
    <row r="12" spans="1:8" ht="22.5">
      <c r="A12" s="34">
        <v>1</v>
      </c>
      <c r="B12" s="32" t="s">
        <v>973</v>
      </c>
      <c r="C12" s="24">
        <v>4267</v>
      </c>
      <c r="D12" s="24">
        <v>4137</v>
      </c>
      <c r="E12" s="24">
        <v>9797</v>
      </c>
      <c r="F12" s="24">
        <v>158</v>
      </c>
      <c r="G12" s="24">
        <v>19582</v>
      </c>
      <c r="H12" s="25">
        <f aca="true" t="shared" si="0" ref="H12:H20">C12+D12+E12+F12+G12</f>
        <v>37941</v>
      </c>
    </row>
    <row r="13" spans="1:9" ht="45">
      <c r="A13" s="34">
        <v>2</v>
      </c>
      <c r="B13" s="32" t="s">
        <v>720</v>
      </c>
      <c r="C13" s="24">
        <f>SUM(C14:C15)</f>
        <v>2850</v>
      </c>
      <c r="D13" s="24">
        <f>SUM(D14:D15)</f>
        <v>4000</v>
      </c>
      <c r="E13" s="24">
        <f>SUM(E14:E15)</f>
        <v>6300</v>
      </c>
      <c r="F13" s="24">
        <f>SUM(F14:F15)</f>
        <v>0</v>
      </c>
      <c r="G13" s="24">
        <f>SUM(G14:G15)</f>
        <v>6555</v>
      </c>
      <c r="H13" s="25">
        <f t="shared" si="0"/>
        <v>19705</v>
      </c>
      <c r="I13" s="6">
        <v>961.5</v>
      </c>
    </row>
    <row r="14" spans="1:8" ht="22.5">
      <c r="A14" s="118" t="s">
        <v>721</v>
      </c>
      <c r="B14" s="119" t="s">
        <v>718</v>
      </c>
      <c r="C14" s="120">
        <v>850</v>
      </c>
      <c r="D14" s="120">
        <v>0</v>
      </c>
      <c r="E14" s="120">
        <v>1400</v>
      </c>
      <c r="F14" s="120">
        <v>0</v>
      </c>
      <c r="G14" s="120">
        <v>570</v>
      </c>
      <c r="H14" s="121">
        <f t="shared" si="0"/>
        <v>2820</v>
      </c>
    </row>
    <row r="15" spans="1:8" ht="22.5">
      <c r="A15" s="118" t="s">
        <v>722</v>
      </c>
      <c r="B15" s="119" t="s">
        <v>719</v>
      </c>
      <c r="C15" s="122">
        <v>2000</v>
      </c>
      <c r="D15" s="120">
        <v>4000</v>
      </c>
      <c r="E15" s="120">
        <v>4900</v>
      </c>
      <c r="F15" s="120">
        <v>0</v>
      </c>
      <c r="G15" s="120">
        <v>5985</v>
      </c>
      <c r="H15" s="121">
        <f t="shared" si="0"/>
        <v>16885</v>
      </c>
    </row>
    <row r="16" spans="1:8" s="123" customFormat="1" ht="33.75">
      <c r="A16" s="117">
        <v>3</v>
      </c>
      <c r="B16" s="38" t="s">
        <v>723</v>
      </c>
      <c r="C16" s="37">
        <f>SUM(C17)</f>
        <v>1500</v>
      </c>
      <c r="D16" s="37">
        <f>SUM(D17)</f>
        <v>1224.4</v>
      </c>
      <c r="E16" s="37">
        <f>SUM(E17)</f>
        <v>2263</v>
      </c>
      <c r="F16" s="37">
        <f>SUM(F17)</f>
        <v>0</v>
      </c>
      <c r="G16" s="37">
        <f>SUM(G17)</f>
        <v>330</v>
      </c>
      <c r="H16" s="25">
        <f t="shared" si="0"/>
        <v>5317.4</v>
      </c>
    </row>
    <row r="17" spans="1:8" s="124" customFormat="1" ht="22.5">
      <c r="A17" s="118" t="s">
        <v>724</v>
      </c>
      <c r="B17" s="119" t="s">
        <v>719</v>
      </c>
      <c r="C17" s="122">
        <v>1500</v>
      </c>
      <c r="D17" s="120">
        <v>1224.4</v>
      </c>
      <c r="E17" s="120">
        <v>2263</v>
      </c>
      <c r="F17" s="120">
        <v>0</v>
      </c>
      <c r="G17" s="120">
        <v>330</v>
      </c>
      <c r="H17" s="121">
        <f t="shared" si="0"/>
        <v>5317.4</v>
      </c>
    </row>
    <row r="18" spans="1:8" s="124" customFormat="1" ht="12">
      <c r="A18" s="118" t="s">
        <v>1266</v>
      </c>
      <c r="B18" s="119"/>
      <c r="C18" s="122"/>
      <c r="D18" s="122"/>
      <c r="E18" s="122"/>
      <c r="F18" s="122"/>
      <c r="G18" s="122"/>
      <c r="H18" s="121"/>
    </row>
    <row r="19" spans="1:8" s="124" customFormat="1" ht="12">
      <c r="A19" s="118" t="s">
        <v>725</v>
      </c>
      <c r="B19" s="119" t="s">
        <v>727</v>
      </c>
      <c r="C19" s="122">
        <f>C20</f>
        <v>558.3</v>
      </c>
      <c r="D19" s="122">
        <f>D20</f>
        <v>5149</v>
      </c>
      <c r="E19" s="122">
        <f>E20</f>
        <v>3396.13</v>
      </c>
      <c r="F19" s="122">
        <f>F20</f>
        <v>0</v>
      </c>
      <c r="G19" s="122">
        <f>G20</f>
        <v>1260</v>
      </c>
      <c r="H19" s="25">
        <f t="shared" si="0"/>
        <v>10363.43</v>
      </c>
    </row>
    <row r="20" spans="1:8" s="124" customFormat="1" ht="67.5">
      <c r="A20" s="118" t="s">
        <v>726</v>
      </c>
      <c r="B20" s="119" t="s">
        <v>728</v>
      </c>
      <c r="C20" s="122">
        <v>558.3</v>
      </c>
      <c r="D20" s="120">
        <v>5149</v>
      </c>
      <c r="E20" s="120">
        <v>3396.13</v>
      </c>
      <c r="F20" s="120">
        <v>0</v>
      </c>
      <c r="G20" s="120">
        <v>1260</v>
      </c>
      <c r="H20" s="121">
        <f t="shared" si="0"/>
        <v>10363.43</v>
      </c>
    </row>
    <row r="21" spans="1:9" ht="12">
      <c r="A21" s="41">
        <v>5</v>
      </c>
      <c r="B21" s="39" t="s">
        <v>333</v>
      </c>
      <c r="C21" s="40">
        <f aca="true" t="shared" si="1" ref="C21:H21">C12+C13+C16+C19</f>
        <v>9175.3</v>
      </c>
      <c r="D21" s="40">
        <f t="shared" si="1"/>
        <v>14510.4</v>
      </c>
      <c r="E21" s="40">
        <f t="shared" si="1"/>
        <v>21756.13</v>
      </c>
      <c r="F21" s="40">
        <f t="shared" si="1"/>
        <v>158</v>
      </c>
      <c r="G21" s="40">
        <f t="shared" si="1"/>
        <v>27727</v>
      </c>
      <c r="H21" s="40">
        <f t="shared" si="1"/>
        <v>73326.83</v>
      </c>
      <c r="I21" s="132"/>
    </row>
  </sheetData>
  <sheetProtection/>
  <mergeCells count="1">
    <mergeCell ref="B8:H8"/>
  </mergeCells>
  <printOptions/>
  <pageMargins left="0.5511811023622047" right="0.5511811023622047" top="0.984251968503937" bottom="0.3937007874015748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7030A0"/>
  </sheetPr>
  <dimension ref="A1:O19"/>
  <sheetViews>
    <sheetView zoomScalePageLayoutView="0" workbookViewId="0" topLeftCell="A1">
      <selection activeCell="H18" sqref="H18:H19"/>
    </sheetView>
  </sheetViews>
  <sheetFormatPr defaultColWidth="9.00390625" defaultRowHeight="12.75"/>
  <cols>
    <col min="1" max="1" width="6.25390625" style="6" customWidth="1"/>
    <col min="2" max="2" width="28.875" style="3" customWidth="1"/>
    <col min="3" max="12" width="10.125" style="11" customWidth="1"/>
    <col min="13" max="13" width="10.125" style="130" customWidth="1"/>
    <col min="14" max="14" width="10.125" style="125" customWidth="1"/>
    <col min="15" max="16384" width="9.125" style="6" customWidth="1"/>
  </cols>
  <sheetData>
    <row r="1" spans="7:15" ht="14.25" customHeight="1">
      <c r="G1" s="22"/>
      <c r="H1" s="22"/>
      <c r="I1" s="22"/>
      <c r="J1" s="22"/>
      <c r="N1" s="7" t="s">
        <v>730</v>
      </c>
      <c r="O1" s="7"/>
    </row>
    <row r="2" spans="7:15" ht="14.25" customHeight="1">
      <c r="G2" s="22"/>
      <c r="H2" s="22"/>
      <c r="I2" s="22"/>
      <c r="J2" s="22"/>
      <c r="N2" s="7" t="s">
        <v>303</v>
      </c>
      <c r="O2" s="7"/>
    </row>
    <row r="3" spans="7:15" ht="14.25" customHeight="1">
      <c r="G3" s="22"/>
      <c r="H3" s="22"/>
      <c r="I3" s="22"/>
      <c r="J3" s="22"/>
      <c r="N3" s="7" t="s">
        <v>99</v>
      </c>
      <c r="O3" s="7"/>
    </row>
    <row r="4" spans="7:15" ht="14.25" customHeight="1">
      <c r="G4" s="22"/>
      <c r="H4" s="22"/>
      <c r="I4" s="22"/>
      <c r="J4" s="22"/>
      <c r="N4" s="7" t="s">
        <v>100</v>
      </c>
      <c r="O4" s="7"/>
    </row>
    <row r="5" spans="7:15" ht="14.25" customHeight="1">
      <c r="G5" s="22"/>
      <c r="H5" s="22"/>
      <c r="I5" s="22"/>
      <c r="J5" s="22"/>
      <c r="N5" s="7" t="s">
        <v>99</v>
      </c>
      <c r="O5" s="7"/>
    </row>
    <row r="6" spans="7:15" ht="12">
      <c r="G6" s="23"/>
      <c r="H6" s="23"/>
      <c r="I6" s="23"/>
      <c r="J6" s="23"/>
      <c r="N6" s="7" t="s">
        <v>385</v>
      </c>
      <c r="O6" s="7"/>
    </row>
    <row r="8" spans="2:13" ht="12.75">
      <c r="B8" s="198" t="s">
        <v>971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</row>
    <row r="11" spans="1:14" ht="40.5" customHeight="1">
      <c r="A11" s="192" t="s">
        <v>331</v>
      </c>
      <c r="B11" s="201" t="s">
        <v>332</v>
      </c>
      <c r="C11" s="203" t="s">
        <v>214</v>
      </c>
      <c r="D11" s="204"/>
      <c r="E11" s="203" t="s">
        <v>215</v>
      </c>
      <c r="F11" s="204"/>
      <c r="G11" s="203" t="s">
        <v>216</v>
      </c>
      <c r="H11" s="204"/>
      <c r="I11" s="203" t="s">
        <v>217</v>
      </c>
      <c r="J11" s="204"/>
      <c r="K11" s="203" t="s">
        <v>717</v>
      </c>
      <c r="L11" s="204"/>
      <c r="M11" s="209" t="s">
        <v>242</v>
      </c>
      <c r="N11" s="210"/>
    </row>
    <row r="12" spans="1:14" ht="58.5" customHeight="1">
      <c r="A12" s="207"/>
      <c r="B12" s="208"/>
      <c r="C12" s="9" t="s">
        <v>700</v>
      </c>
      <c r="D12" s="9" t="s">
        <v>701</v>
      </c>
      <c r="E12" s="9" t="s">
        <v>700</v>
      </c>
      <c r="F12" s="9" t="s">
        <v>701</v>
      </c>
      <c r="G12" s="9" t="s">
        <v>700</v>
      </c>
      <c r="H12" s="9" t="s">
        <v>701</v>
      </c>
      <c r="I12" s="9" t="s">
        <v>700</v>
      </c>
      <c r="J12" s="9" t="s">
        <v>701</v>
      </c>
      <c r="K12" s="9" t="s">
        <v>700</v>
      </c>
      <c r="L12" s="9" t="s">
        <v>701</v>
      </c>
      <c r="M12" s="131" t="s">
        <v>700</v>
      </c>
      <c r="N12" s="131" t="s">
        <v>701</v>
      </c>
    </row>
    <row r="13" spans="1:14" ht="33.75">
      <c r="A13" s="34">
        <v>1</v>
      </c>
      <c r="B13" s="32" t="s">
        <v>973</v>
      </c>
      <c r="C13" s="24">
        <v>6786</v>
      </c>
      <c r="D13" s="24">
        <v>4615</v>
      </c>
      <c r="E13" s="6">
        <v>6767</v>
      </c>
      <c r="F13" s="24">
        <v>5647</v>
      </c>
      <c r="G13" s="24">
        <v>14587</v>
      </c>
      <c r="H13" s="24">
        <v>10928</v>
      </c>
      <c r="I13" s="24">
        <v>165</v>
      </c>
      <c r="J13" s="24">
        <v>173</v>
      </c>
      <c r="K13" s="24">
        <v>8919</v>
      </c>
      <c r="L13" s="127">
        <v>21127</v>
      </c>
      <c r="M13" s="129">
        <f>C13+E13+G13+I13+K13</f>
        <v>37224</v>
      </c>
      <c r="N13" s="129">
        <f>D13+F13+H13+J13+L13</f>
        <v>42490</v>
      </c>
    </row>
    <row r="14" spans="1:14" ht="76.5" customHeight="1">
      <c r="A14" s="34">
        <v>2</v>
      </c>
      <c r="B14" s="32" t="s">
        <v>720</v>
      </c>
      <c r="C14" s="24">
        <f>SUM(C15:C16)</f>
        <v>3100</v>
      </c>
      <c r="D14" s="24">
        <f aca="true" t="shared" si="0" ref="D14:L14">SUM(D15:D16)</f>
        <v>2700</v>
      </c>
      <c r="E14" s="24">
        <f t="shared" si="0"/>
        <v>4500</v>
      </c>
      <c r="F14" s="24">
        <f t="shared" si="0"/>
        <v>5900</v>
      </c>
      <c r="G14" s="24">
        <f t="shared" si="0"/>
        <v>5000</v>
      </c>
      <c r="H14" s="24">
        <f t="shared" si="0"/>
        <v>5567</v>
      </c>
      <c r="I14" s="24">
        <f t="shared" si="0"/>
        <v>0</v>
      </c>
      <c r="J14" s="24">
        <f t="shared" si="0"/>
        <v>0</v>
      </c>
      <c r="K14" s="24">
        <f t="shared" si="0"/>
        <v>8730</v>
      </c>
      <c r="L14" s="24">
        <f t="shared" si="0"/>
        <v>5320</v>
      </c>
      <c r="M14" s="129">
        <f aca="true" t="shared" si="1" ref="M14:N18">SUM(C14+E14+G14+I14+K14)</f>
        <v>21330</v>
      </c>
      <c r="N14" s="129">
        <f t="shared" si="1"/>
        <v>19487</v>
      </c>
    </row>
    <row r="15" spans="1:14" ht="33.75">
      <c r="A15" s="118" t="s">
        <v>721</v>
      </c>
      <c r="B15" s="119" t="s">
        <v>718</v>
      </c>
      <c r="C15" s="120">
        <v>1000</v>
      </c>
      <c r="D15" s="120">
        <v>700</v>
      </c>
      <c r="E15" s="120">
        <v>700</v>
      </c>
      <c r="F15" s="120">
        <v>4000</v>
      </c>
      <c r="G15" s="120">
        <v>0</v>
      </c>
      <c r="H15" s="120">
        <v>0</v>
      </c>
      <c r="I15" s="120">
        <v>0</v>
      </c>
      <c r="J15" s="120">
        <v>0</v>
      </c>
      <c r="K15" s="120">
        <v>8160</v>
      </c>
      <c r="L15" s="128">
        <v>5320</v>
      </c>
      <c r="M15" s="126">
        <f t="shared" si="1"/>
        <v>9860</v>
      </c>
      <c r="N15" s="126">
        <f t="shared" si="1"/>
        <v>10020</v>
      </c>
    </row>
    <row r="16" spans="1:14" ht="33.75">
      <c r="A16" s="118" t="s">
        <v>722</v>
      </c>
      <c r="B16" s="119" t="s">
        <v>719</v>
      </c>
      <c r="C16" s="122">
        <v>2100</v>
      </c>
      <c r="D16" s="122">
        <v>2000</v>
      </c>
      <c r="E16" s="120">
        <v>3800</v>
      </c>
      <c r="F16" s="120">
        <v>1900</v>
      </c>
      <c r="G16" s="120">
        <v>5000</v>
      </c>
      <c r="H16" s="120">
        <v>5567</v>
      </c>
      <c r="I16" s="120">
        <v>0</v>
      </c>
      <c r="J16" s="120">
        <v>0</v>
      </c>
      <c r="K16" s="120">
        <v>570</v>
      </c>
      <c r="L16" s="128">
        <v>0</v>
      </c>
      <c r="M16" s="126">
        <f t="shared" si="1"/>
        <v>11470</v>
      </c>
      <c r="N16" s="126">
        <f t="shared" si="1"/>
        <v>9467</v>
      </c>
    </row>
    <row r="17" spans="1:14" s="123" customFormat="1" ht="55.5" customHeight="1">
      <c r="A17" s="117">
        <v>3</v>
      </c>
      <c r="B17" s="38" t="s">
        <v>723</v>
      </c>
      <c r="C17" s="37">
        <f>SUM(C18)</f>
        <v>0</v>
      </c>
      <c r="D17" s="37">
        <f aca="true" t="shared" si="2" ref="D17:L17">SUM(D18)</f>
        <v>0</v>
      </c>
      <c r="E17" s="37">
        <f t="shared" si="2"/>
        <v>1297</v>
      </c>
      <c r="F17" s="37">
        <f t="shared" si="2"/>
        <v>1375</v>
      </c>
      <c r="G17" s="37">
        <f t="shared" si="2"/>
        <v>0</v>
      </c>
      <c r="H17" s="37">
        <f t="shared" si="2"/>
        <v>0</v>
      </c>
      <c r="I17" s="37">
        <f t="shared" si="2"/>
        <v>0</v>
      </c>
      <c r="J17" s="37">
        <f t="shared" si="2"/>
        <v>0</v>
      </c>
      <c r="K17" s="37">
        <f t="shared" si="2"/>
        <v>351</v>
      </c>
      <c r="L17" s="37">
        <f t="shared" si="2"/>
        <v>373</v>
      </c>
      <c r="M17" s="129">
        <f t="shared" si="1"/>
        <v>1648</v>
      </c>
      <c r="N17" s="129">
        <f t="shared" si="1"/>
        <v>1748</v>
      </c>
    </row>
    <row r="18" spans="1:14" s="124" customFormat="1" ht="38.25" customHeight="1">
      <c r="A18" s="118" t="s">
        <v>724</v>
      </c>
      <c r="B18" s="119" t="s">
        <v>719</v>
      </c>
      <c r="C18" s="122">
        <v>0</v>
      </c>
      <c r="D18" s="122">
        <v>0</v>
      </c>
      <c r="E18" s="120">
        <v>1297</v>
      </c>
      <c r="F18" s="120">
        <v>1375</v>
      </c>
      <c r="G18" s="120">
        <v>0</v>
      </c>
      <c r="H18" s="120">
        <v>0</v>
      </c>
      <c r="I18" s="120">
        <v>0</v>
      </c>
      <c r="J18" s="120">
        <v>0</v>
      </c>
      <c r="K18" s="120">
        <v>351</v>
      </c>
      <c r="L18" s="128">
        <v>373</v>
      </c>
      <c r="M18" s="126">
        <f t="shared" si="1"/>
        <v>1648</v>
      </c>
      <c r="N18" s="126">
        <f t="shared" si="1"/>
        <v>1748</v>
      </c>
    </row>
    <row r="19" spans="1:14" ht="27.75" customHeight="1">
      <c r="A19" s="41">
        <v>4</v>
      </c>
      <c r="B19" s="39" t="s">
        <v>333</v>
      </c>
      <c r="C19" s="40">
        <f>C13+C14+C17</f>
        <v>9886</v>
      </c>
      <c r="D19" s="40">
        <f aca="true" t="shared" si="3" ref="D19:N19">D13+D14+D17</f>
        <v>7315</v>
      </c>
      <c r="E19" s="40">
        <f t="shared" si="3"/>
        <v>12564</v>
      </c>
      <c r="F19" s="40">
        <f t="shared" si="3"/>
        <v>12922</v>
      </c>
      <c r="G19" s="40">
        <f t="shared" si="3"/>
        <v>19587</v>
      </c>
      <c r="H19" s="40">
        <f t="shared" si="3"/>
        <v>16495</v>
      </c>
      <c r="I19" s="40">
        <f t="shared" si="3"/>
        <v>165</v>
      </c>
      <c r="J19" s="40">
        <f t="shared" si="3"/>
        <v>173</v>
      </c>
      <c r="K19" s="40">
        <f t="shared" si="3"/>
        <v>18000</v>
      </c>
      <c r="L19" s="40">
        <f t="shared" si="3"/>
        <v>26820</v>
      </c>
      <c r="M19" s="40">
        <f t="shared" si="3"/>
        <v>60202</v>
      </c>
      <c r="N19" s="40">
        <f t="shared" si="3"/>
        <v>63725</v>
      </c>
    </row>
  </sheetData>
  <sheetProtection/>
  <mergeCells count="9">
    <mergeCell ref="B8:M8"/>
    <mergeCell ref="A11:A12"/>
    <mergeCell ref="B11:B12"/>
    <mergeCell ref="C11:D11"/>
    <mergeCell ref="E11:F11"/>
    <mergeCell ref="G11:H11"/>
    <mergeCell ref="I11:J11"/>
    <mergeCell ref="K11:L11"/>
    <mergeCell ref="M11:N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J14"/>
  <sheetViews>
    <sheetView zoomScalePageLayoutView="0" workbookViewId="0" topLeftCell="A1">
      <selection activeCell="H2" sqref="H2"/>
    </sheetView>
  </sheetViews>
  <sheetFormatPr defaultColWidth="9.00390625" defaultRowHeight="12.75"/>
  <cols>
    <col min="1" max="1" width="6.25390625" style="133" customWidth="1"/>
    <col min="2" max="2" width="35.125" style="3" customWidth="1"/>
    <col min="3" max="3" width="13.625" style="11" customWidth="1"/>
    <col min="4" max="4" width="14.625" style="11" customWidth="1"/>
    <col min="5" max="5" width="13.25390625" style="11" customWidth="1"/>
    <col min="6" max="6" width="12.875" style="11" customWidth="1"/>
    <col min="7" max="7" width="13.25390625" style="11" customWidth="1"/>
    <col min="8" max="8" width="10.75390625" style="11" customWidth="1"/>
    <col min="9" max="16384" width="9.125" style="133" customWidth="1"/>
  </cols>
  <sheetData>
    <row r="1" spans="5:10" ht="14.25" customHeight="1">
      <c r="E1" s="22"/>
      <c r="F1" s="22"/>
      <c r="H1" s="7" t="s">
        <v>732</v>
      </c>
      <c r="J1" s="7"/>
    </row>
    <row r="2" spans="5:10" ht="14.25" customHeight="1">
      <c r="E2" s="22"/>
      <c r="F2" s="22"/>
      <c r="H2" s="7" t="s">
        <v>303</v>
      </c>
      <c r="J2" s="7"/>
    </row>
    <row r="3" spans="5:10" ht="14.25" customHeight="1">
      <c r="E3" s="22"/>
      <c r="F3" s="22"/>
      <c r="H3" s="7" t="s">
        <v>99</v>
      </c>
      <c r="J3" s="7"/>
    </row>
    <row r="4" spans="5:10" ht="14.25" customHeight="1">
      <c r="E4" s="22"/>
      <c r="F4" s="22"/>
      <c r="H4" s="7" t="s">
        <v>100</v>
      </c>
      <c r="J4" s="7"/>
    </row>
    <row r="5" spans="5:10" ht="14.25" customHeight="1">
      <c r="E5" s="22"/>
      <c r="F5" s="22"/>
      <c r="H5" s="7" t="s">
        <v>99</v>
      </c>
      <c r="J5" s="7"/>
    </row>
    <row r="6" spans="5:10" ht="12">
      <c r="E6" s="23"/>
      <c r="F6" s="23"/>
      <c r="H6" s="7" t="s">
        <v>385</v>
      </c>
      <c r="J6" s="7"/>
    </row>
    <row r="8" spans="2:8" ht="12.75">
      <c r="B8" s="198" t="s">
        <v>733</v>
      </c>
      <c r="C8" s="211"/>
      <c r="D8" s="211"/>
      <c r="E8" s="211"/>
      <c r="F8" s="211"/>
      <c r="G8" s="211"/>
      <c r="H8" s="211"/>
    </row>
    <row r="11" spans="1:8" ht="58.5" customHeight="1">
      <c r="A11" s="9" t="s">
        <v>331</v>
      </c>
      <c r="B11" s="35" t="s">
        <v>332</v>
      </c>
      <c r="C11" s="31" t="s">
        <v>214</v>
      </c>
      <c r="D11" s="31" t="s">
        <v>215</v>
      </c>
      <c r="E11" s="31" t="s">
        <v>216</v>
      </c>
      <c r="F11" s="31" t="s">
        <v>217</v>
      </c>
      <c r="G11" s="31" t="s">
        <v>218</v>
      </c>
      <c r="H11" s="33" t="s">
        <v>242</v>
      </c>
    </row>
    <row r="12" spans="1:8" ht="78.75">
      <c r="A12" s="134">
        <v>1</v>
      </c>
      <c r="B12" s="135" t="s">
        <v>522</v>
      </c>
      <c r="C12" s="24">
        <v>0.1</v>
      </c>
      <c r="D12" s="24">
        <v>0.1</v>
      </c>
      <c r="E12" s="24">
        <v>0.1</v>
      </c>
      <c r="F12" s="24">
        <v>0.1</v>
      </c>
      <c r="G12" s="24">
        <v>0.1</v>
      </c>
      <c r="H12" s="25">
        <f>C12+D12+E12+F12+G12</f>
        <v>0.5</v>
      </c>
    </row>
    <row r="13" spans="1:8" ht="49.5" customHeight="1">
      <c r="A13" s="134">
        <f>1+A12</f>
        <v>2</v>
      </c>
      <c r="B13" s="36" t="s">
        <v>731</v>
      </c>
      <c r="C13" s="24">
        <v>96.1</v>
      </c>
      <c r="D13" s="24">
        <v>192.2</v>
      </c>
      <c r="E13" s="24">
        <v>288.3</v>
      </c>
      <c r="F13" s="24">
        <v>192.2</v>
      </c>
      <c r="G13" s="24">
        <v>192.2</v>
      </c>
      <c r="H13" s="25">
        <f>C13+D13+E13+F13+G13</f>
        <v>961</v>
      </c>
    </row>
    <row r="14" spans="1:8" ht="27.75" customHeight="1">
      <c r="A14" s="136">
        <v>3</v>
      </c>
      <c r="B14" s="39" t="s">
        <v>333</v>
      </c>
      <c r="C14" s="40">
        <f aca="true" t="shared" si="0" ref="C14:H14">SUM(C12:C13)</f>
        <v>96.19999999999999</v>
      </c>
      <c r="D14" s="40">
        <f t="shared" si="0"/>
        <v>192.29999999999998</v>
      </c>
      <c r="E14" s="40">
        <f t="shared" si="0"/>
        <v>288.40000000000003</v>
      </c>
      <c r="F14" s="40">
        <f t="shared" si="0"/>
        <v>192.29999999999998</v>
      </c>
      <c r="G14" s="40">
        <f t="shared" si="0"/>
        <v>192.29999999999998</v>
      </c>
      <c r="H14" s="40">
        <f t="shared" si="0"/>
        <v>961.5</v>
      </c>
    </row>
  </sheetData>
  <sheetProtection/>
  <mergeCells count="1">
    <mergeCell ref="B8:H8"/>
  </mergeCells>
  <printOptions/>
  <pageMargins left="0.984251968503937" right="0.1968503937007874" top="0.7874015748031497" bottom="0.1968503937007874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P16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6.25390625" style="133" customWidth="1"/>
    <col min="2" max="2" width="35.125" style="3" customWidth="1"/>
    <col min="3" max="14" width="10.125" style="11" customWidth="1"/>
    <col min="15" max="16384" width="9.125" style="133" customWidth="1"/>
  </cols>
  <sheetData>
    <row r="1" spans="11:16" ht="14.25" customHeight="1">
      <c r="K1" s="22"/>
      <c r="L1" s="22"/>
      <c r="N1" s="7" t="s">
        <v>735</v>
      </c>
      <c r="P1" s="7"/>
    </row>
    <row r="2" spans="11:16" ht="14.25" customHeight="1">
      <c r="K2" s="22"/>
      <c r="L2" s="22"/>
      <c r="N2" s="7" t="s">
        <v>303</v>
      </c>
      <c r="P2" s="7"/>
    </row>
    <row r="3" spans="11:16" ht="14.25" customHeight="1">
      <c r="K3" s="22"/>
      <c r="L3" s="22"/>
      <c r="N3" s="7" t="s">
        <v>99</v>
      </c>
      <c r="P3" s="7"/>
    </row>
    <row r="4" spans="11:16" ht="14.25" customHeight="1">
      <c r="K4" s="22"/>
      <c r="L4" s="22"/>
      <c r="N4" s="7" t="s">
        <v>100</v>
      </c>
      <c r="P4" s="7"/>
    </row>
    <row r="5" spans="11:16" ht="14.25" customHeight="1">
      <c r="K5" s="22"/>
      <c r="L5" s="22"/>
      <c r="N5" s="7" t="s">
        <v>99</v>
      </c>
      <c r="P5" s="7"/>
    </row>
    <row r="6" spans="11:16" ht="12">
      <c r="K6" s="23"/>
      <c r="L6" s="23"/>
      <c r="N6" s="7" t="s">
        <v>385</v>
      </c>
      <c r="P6" s="7"/>
    </row>
    <row r="8" spans="2:14" ht="12.75">
      <c r="B8" s="198" t="s">
        <v>736</v>
      </c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</row>
    <row r="11" spans="1:14" ht="58.5" customHeight="1">
      <c r="A11" s="192" t="s">
        <v>331</v>
      </c>
      <c r="B11" s="201" t="s">
        <v>332</v>
      </c>
      <c r="C11" s="203" t="s">
        <v>214</v>
      </c>
      <c r="D11" s="204"/>
      <c r="E11" s="203" t="s">
        <v>215</v>
      </c>
      <c r="F11" s="204"/>
      <c r="G11" s="203" t="s">
        <v>216</v>
      </c>
      <c r="H11" s="204"/>
      <c r="I11" s="203" t="s">
        <v>217</v>
      </c>
      <c r="J11" s="204"/>
      <c r="K11" s="203" t="s">
        <v>717</v>
      </c>
      <c r="L11" s="204"/>
      <c r="M11" s="209" t="s">
        <v>242</v>
      </c>
      <c r="N11" s="210"/>
    </row>
    <row r="12" spans="1:14" ht="31.5" customHeight="1">
      <c r="A12" s="207"/>
      <c r="B12" s="208"/>
      <c r="C12" s="9" t="s">
        <v>700</v>
      </c>
      <c r="D12" s="9" t="s">
        <v>701</v>
      </c>
      <c r="E12" s="9" t="s">
        <v>700</v>
      </c>
      <c r="F12" s="9" t="s">
        <v>701</v>
      </c>
      <c r="G12" s="9" t="s">
        <v>700</v>
      </c>
      <c r="H12" s="9" t="s">
        <v>701</v>
      </c>
      <c r="I12" s="9" t="s">
        <v>700</v>
      </c>
      <c r="J12" s="9" t="s">
        <v>701</v>
      </c>
      <c r="K12" s="9" t="s">
        <v>700</v>
      </c>
      <c r="L12" s="9" t="s">
        <v>701</v>
      </c>
      <c r="M12" s="131" t="s">
        <v>700</v>
      </c>
      <c r="N12" s="131" t="s">
        <v>701</v>
      </c>
    </row>
    <row r="13" spans="1:14" ht="74.25" customHeight="1">
      <c r="A13" s="134">
        <v>1</v>
      </c>
      <c r="B13" s="135" t="s">
        <v>522</v>
      </c>
      <c r="C13" s="24">
        <v>0.1</v>
      </c>
      <c r="D13" s="24">
        <v>0.1</v>
      </c>
      <c r="E13" s="24">
        <v>0.1</v>
      </c>
      <c r="F13" s="24">
        <v>0.1</v>
      </c>
      <c r="G13" s="24">
        <v>0.1</v>
      </c>
      <c r="H13" s="24">
        <v>0.1</v>
      </c>
      <c r="I13" s="24">
        <v>0.1</v>
      </c>
      <c r="J13" s="24">
        <v>0.1</v>
      </c>
      <c r="K13" s="24">
        <v>0.1</v>
      </c>
      <c r="L13" s="24">
        <v>0.1</v>
      </c>
      <c r="M13" s="129">
        <f aca="true" t="shared" si="0" ref="M13:N15">C13+E13+G13+I13+K13</f>
        <v>0.5</v>
      </c>
      <c r="N13" s="25">
        <f t="shared" si="0"/>
        <v>0.5</v>
      </c>
    </row>
    <row r="14" spans="1:14" ht="49.5" customHeight="1">
      <c r="A14" s="134">
        <f>1+A13</f>
        <v>2</v>
      </c>
      <c r="B14" s="36" t="s">
        <v>731</v>
      </c>
      <c r="C14" s="24">
        <v>96.4</v>
      </c>
      <c r="D14" s="24">
        <v>96.4</v>
      </c>
      <c r="E14" s="24">
        <v>192.8</v>
      </c>
      <c r="F14" s="24">
        <v>192.8</v>
      </c>
      <c r="G14" s="24">
        <v>289.2</v>
      </c>
      <c r="H14" s="24">
        <v>289.2</v>
      </c>
      <c r="I14" s="24">
        <v>192.8</v>
      </c>
      <c r="J14" s="24">
        <v>192.8</v>
      </c>
      <c r="K14" s="24">
        <v>192.8</v>
      </c>
      <c r="L14" s="24">
        <v>192.8</v>
      </c>
      <c r="M14" s="129">
        <f t="shared" si="0"/>
        <v>964</v>
      </c>
      <c r="N14" s="25">
        <f t="shared" si="0"/>
        <v>964</v>
      </c>
    </row>
    <row r="15" spans="1:14" ht="49.5" customHeight="1">
      <c r="A15" s="134"/>
      <c r="B15" s="36" t="s">
        <v>734</v>
      </c>
      <c r="C15" s="37">
        <v>0</v>
      </c>
      <c r="D15" s="37">
        <v>1.7</v>
      </c>
      <c r="E15" s="37">
        <v>0</v>
      </c>
      <c r="F15" s="37">
        <v>2.3</v>
      </c>
      <c r="G15" s="37">
        <v>0</v>
      </c>
      <c r="H15" s="37">
        <v>3.3</v>
      </c>
      <c r="I15" s="37">
        <v>0</v>
      </c>
      <c r="J15" s="37">
        <v>4.1</v>
      </c>
      <c r="K15" s="37">
        <v>0</v>
      </c>
      <c r="L15" s="37">
        <v>3</v>
      </c>
      <c r="M15" s="129">
        <f t="shared" si="0"/>
        <v>0</v>
      </c>
      <c r="N15" s="25">
        <f t="shared" si="0"/>
        <v>14.399999999999999</v>
      </c>
    </row>
    <row r="16" spans="1:14" ht="27.75" customHeight="1">
      <c r="A16" s="136">
        <v>3</v>
      </c>
      <c r="B16" s="39" t="s">
        <v>333</v>
      </c>
      <c r="C16" s="40">
        <f>SUM(C13:C15)</f>
        <v>96.5</v>
      </c>
      <c r="D16" s="40">
        <f aca="true" t="shared" si="1" ref="D16:N16">SUM(D13:D15)</f>
        <v>98.2</v>
      </c>
      <c r="E16" s="40">
        <f t="shared" si="1"/>
        <v>192.9</v>
      </c>
      <c r="F16" s="40">
        <f t="shared" si="1"/>
        <v>195.20000000000002</v>
      </c>
      <c r="G16" s="40">
        <f t="shared" si="1"/>
        <v>289.3</v>
      </c>
      <c r="H16" s="40">
        <f t="shared" si="1"/>
        <v>292.6</v>
      </c>
      <c r="I16" s="40">
        <f t="shared" si="1"/>
        <v>192.9</v>
      </c>
      <c r="J16" s="40">
        <f t="shared" si="1"/>
        <v>197</v>
      </c>
      <c r="K16" s="40">
        <f t="shared" si="1"/>
        <v>192.9</v>
      </c>
      <c r="L16" s="40">
        <f t="shared" si="1"/>
        <v>195.9</v>
      </c>
      <c r="M16" s="40">
        <f t="shared" si="1"/>
        <v>964.5</v>
      </c>
      <c r="N16" s="40">
        <f t="shared" si="1"/>
        <v>978.9</v>
      </c>
    </row>
  </sheetData>
  <sheetProtection/>
  <mergeCells count="9">
    <mergeCell ref="B8:N8"/>
    <mergeCell ref="A11:A12"/>
    <mergeCell ref="B11:B12"/>
    <mergeCell ref="C11:D11"/>
    <mergeCell ref="E11:F11"/>
    <mergeCell ref="G11:H11"/>
    <mergeCell ref="I11:J11"/>
    <mergeCell ref="K11:L11"/>
    <mergeCell ref="M11:N11"/>
  </mergeCells>
  <printOptions/>
  <pageMargins left="0.11811023622047245" right="0.11811023622047245" top="0.9448818897637796" bottom="0.5511811023622047" header="0.31496062992125984" footer="0.31496062992125984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D31"/>
  <sheetViews>
    <sheetView tabSelected="1" zoomScalePageLayoutView="0" workbookViewId="0" topLeftCell="A16">
      <selection activeCell="D20" sqref="D20"/>
    </sheetView>
  </sheetViews>
  <sheetFormatPr defaultColWidth="9.00390625" defaultRowHeight="12.75"/>
  <cols>
    <col min="1" max="1" width="5.75390625" style="3" customWidth="1"/>
    <col min="2" max="2" width="49.75390625" style="11" customWidth="1"/>
    <col min="3" max="3" width="23.75390625" style="3" customWidth="1"/>
    <col min="4" max="4" width="13.75390625" style="11" customWidth="1"/>
  </cols>
  <sheetData>
    <row r="1" ht="12.75">
      <c r="D1" s="7" t="s">
        <v>746</v>
      </c>
    </row>
    <row r="2" ht="12.75">
      <c r="D2" s="7" t="s">
        <v>303</v>
      </c>
    </row>
    <row r="3" ht="12.75">
      <c r="D3" s="7" t="s">
        <v>99</v>
      </c>
    </row>
    <row r="4" ht="12.75">
      <c r="D4" s="7" t="s">
        <v>100</v>
      </c>
    </row>
    <row r="5" ht="12.75">
      <c r="D5" s="7" t="s">
        <v>99</v>
      </c>
    </row>
    <row r="6" ht="12.75">
      <c r="D6" s="7" t="s">
        <v>385</v>
      </c>
    </row>
    <row r="7" ht="12.75">
      <c r="D7" s="2"/>
    </row>
    <row r="8" spans="1:4" ht="12.75">
      <c r="A8" s="198" t="s">
        <v>747</v>
      </c>
      <c r="B8" s="212"/>
      <c r="C8" s="212"/>
      <c r="D8" s="212"/>
    </row>
    <row r="10" spans="1:4" ht="12.75" customHeight="1">
      <c r="A10" s="213" t="s">
        <v>269</v>
      </c>
      <c r="B10" s="213" t="s">
        <v>751</v>
      </c>
      <c r="C10" s="213" t="s">
        <v>212</v>
      </c>
      <c r="D10" s="213" t="s">
        <v>242</v>
      </c>
    </row>
    <row r="11" spans="1:4" ht="24" customHeight="1">
      <c r="A11" s="213"/>
      <c r="B11" s="213"/>
      <c r="C11" s="213"/>
      <c r="D11" s="213"/>
    </row>
    <row r="12" spans="1:4" s="1" customFormat="1" ht="12.75">
      <c r="A12" s="26">
        <v>1</v>
      </c>
      <c r="B12" s="26">
        <v>2</v>
      </c>
      <c r="C12" s="26">
        <v>3</v>
      </c>
      <c r="D12" s="26">
        <v>4</v>
      </c>
    </row>
    <row r="13" spans="1:4" ht="21">
      <c r="A13" s="14">
        <v>1</v>
      </c>
      <c r="B13" s="27" t="s">
        <v>84</v>
      </c>
      <c r="C13" s="16" t="s">
        <v>245</v>
      </c>
      <c r="D13" s="77">
        <f>D14-D15</f>
        <v>0</v>
      </c>
    </row>
    <row r="14" spans="1:4" ht="22.5">
      <c r="A14" s="14">
        <v>2</v>
      </c>
      <c r="B14" s="28" t="s">
        <v>741</v>
      </c>
      <c r="C14" s="5" t="s">
        <v>61</v>
      </c>
      <c r="D14" s="78">
        <v>0</v>
      </c>
    </row>
    <row r="15" spans="1:4" s="1" customFormat="1" ht="33.75">
      <c r="A15" s="14">
        <v>3</v>
      </c>
      <c r="B15" s="28" t="s">
        <v>742</v>
      </c>
      <c r="C15" s="5" t="s">
        <v>62</v>
      </c>
      <c r="D15" s="78">
        <v>0</v>
      </c>
    </row>
    <row r="16" spans="1:4" ht="21">
      <c r="A16" s="14">
        <v>4</v>
      </c>
      <c r="B16" s="27" t="s">
        <v>106</v>
      </c>
      <c r="C16" s="16" t="s">
        <v>246</v>
      </c>
      <c r="D16" s="77">
        <f>D17-D18</f>
        <v>0</v>
      </c>
    </row>
    <row r="17" spans="1:4" ht="33.75">
      <c r="A17" s="14">
        <v>5</v>
      </c>
      <c r="B17" s="28" t="s">
        <v>743</v>
      </c>
      <c r="C17" s="5" t="s">
        <v>63</v>
      </c>
      <c r="D17" s="79">
        <v>0</v>
      </c>
    </row>
    <row r="18" spans="1:4" ht="33.75">
      <c r="A18" s="14">
        <v>6</v>
      </c>
      <c r="B18" s="28" t="s">
        <v>64</v>
      </c>
      <c r="C18" s="5" t="s">
        <v>65</v>
      </c>
      <c r="D18" s="80">
        <v>0</v>
      </c>
    </row>
    <row r="19" spans="1:4" ht="21">
      <c r="A19" s="14">
        <v>7</v>
      </c>
      <c r="B19" s="27" t="s">
        <v>737</v>
      </c>
      <c r="C19" s="16" t="s">
        <v>247</v>
      </c>
      <c r="D19" s="77">
        <v>121126.63</v>
      </c>
    </row>
    <row r="20" spans="1:4" s="1" customFormat="1" ht="21">
      <c r="A20" s="14">
        <v>8</v>
      </c>
      <c r="B20" s="27" t="s">
        <v>107</v>
      </c>
      <c r="C20" s="16" t="s">
        <v>108</v>
      </c>
      <c r="D20" s="77">
        <f>D21+D23+D25</f>
        <v>0</v>
      </c>
    </row>
    <row r="21" spans="1:4" ht="21">
      <c r="A21" s="14">
        <v>9</v>
      </c>
      <c r="B21" s="27" t="s">
        <v>109</v>
      </c>
      <c r="C21" s="16" t="s">
        <v>68</v>
      </c>
      <c r="D21" s="77">
        <f>D22</f>
        <v>0</v>
      </c>
    </row>
    <row r="22" spans="1:4" s="1" customFormat="1" ht="22.5">
      <c r="A22" s="14">
        <v>10</v>
      </c>
      <c r="B22" s="28" t="s">
        <v>738</v>
      </c>
      <c r="C22" s="5" t="s">
        <v>69</v>
      </c>
      <c r="D22" s="79">
        <v>0</v>
      </c>
    </row>
    <row r="23" spans="1:4" ht="21">
      <c r="A23" s="14">
        <v>11</v>
      </c>
      <c r="B23" s="27" t="s">
        <v>88</v>
      </c>
      <c r="C23" s="16" t="s">
        <v>248</v>
      </c>
      <c r="D23" s="77">
        <f>-D24</f>
        <v>0</v>
      </c>
    </row>
    <row r="24" spans="1:4" ht="58.5" customHeight="1">
      <c r="A24" s="14">
        <v>12</v>
      </c>
      <c r="B24" s="28" t="s">
        <v>744</v>
      </c>
      <c r="C24" s="5" t="s">
        <v>745</v>
      </c>
      <c r="D24" s="79">
        <v>0</v>
      </c>
    </row>
    <row r="25" spans="1:4" ht="21">
      <c r="A25" s="14">
        <v>13</v>
      </c>
      <c r="B25" s="27" t="s">
        <v>89</v>
      </c>
      <c r="C25" s="16" t="s">
        <v>249</v>
      </c>
      <c r="D25" s="77">
        <f>D26-D29</f>
        <v>0</v>
      </c>
    </row>
    <row r="26" spans="1:4" ht="22.5">
      <c r="A26" s="14">
        <v>14</v>
      </c>
      <c r="B26" s="28" t="s">
        <v>110</v>
      </c>
      <c r="C26" s="5" t="s">
        <v>71</v>
      </c>
      <c r="D26" s="79">
        <f>D27+D28</f>
        <v>0</v>
      </c>
    </row>
    <row r="27" spans="1:4" ht="33.75">
      <c r="A27" s="14">
        <v>15</v>
      </c>
      <c r="B27" s="28" t="s">
        <v>739</v>
      </c>
      <c r="C27" s="5" t="s">
        <v>72</v>
      </c>
      <c r="D27" s="81">
        <f>0+D24</f>
        <v>0</v>
      </c>
    </row>
    <row r="28" spans="1:4" ht="33.75">
      <c r="A28" s="14">
        <v>16</v>
      </c>
      <c r="B28" s="28" t="s">
        <v>111</v>
      </c>
      <c r="C28" s="5" t="s">
        <v>73</v>
      </c>
      <c r="D28" s="79">
        <v>0</v>
      </c>
    </row>
    <row r="29" spans="1:4" ht="22.5">
      <c r="A29" s="14">
        <v>17</v>
      </c>
      <c r="B29" s="28" t="s">
        <v>90</v>
      </c>
      <c r="C29" s="5" t="s">
        <v>74</v>
      </c>
      <c r="D29" s="78">
        <f>D30</f>
        <v>0</v>
      </c>
    </row>
    <row r="30" spans="1:4" ht="33.75">
      <c r="A30" s="14">
        <v>18</v>
      </c>
      <c r="B30" s="28" t="s">
        <v>740</v>
      </c>
      <c r="C30" s="5" t="s">
        <v>75</v>
      </c>
      <c r="D30" s="78">
        <v>0</v>
      </c>
    </row>
    <row r="31" spans="1:4" ht="21">
      <c r="A31" s="21">
        <v>19</v>
      </c>
      <c r="B31" s="27" t="s">
        <v>91</v>
      </c>
      <c r="C31" s="16"/>
      <c r="D31" s="82">
        <f>D13+D16+D19+D20</f>
        <v>121126.63</v>
      </c>
    </row>
  </sheetData>
  <sheetProtection/>
  <mergeCells count="5">
    <mergeCell ref="A8:D8"/>
    <mergeCell ref="A10:A11"/>
    <mergeCell ref="B10:B11"/>
    <mergeCell ref="C10:C11"/>
    <mergeCell ref="D10:D11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31"/>
  <sheetViews>
    <sheetView zoomScalePageLayoutView="0" workbookViewId="0" topLeftCell="A22">
      <selection activeCell="G22" sqref="G22"/>
    </sheetView>
  </sheetViews>
  <sheetFormatPr defaultColWidth="9.00390625" defaultRowHeight="12.75"/>
  <cols>
    <col min="1" max="1" width="5.75390625" style="3" customWidth="1"/>
    <col min="2" max="2" width="40.125" style="137" customWidth="1"/>
    <col min="3" max="3" width="23.75390625" style="3" customWidth="1"/>
    <col min="4" max="4" width="16.625" style="3" customWidth="1"/>
    <col min="5" max="5" width="13.75390625" style="11" customWidth="1"/>
  </cols>
  <sheetData>
    <row r="1" ht="12.75">
      <c r="E1" s="7" t="s">
        <v>968</v>
      </c>
    </row>
    <row r="2" ht="12.75">
      <c r="E2" s="7" t="s">
        <v>303</v>
      </c>
    </row>
    <row r="3" ht="12.75">
      <c r="E3" s="7" t="s">
        <v>99</v>
      </c>
    </row>
    <row r="4" ht="12.75">
      <c r="E4" s="7" t="s">
        <v>100</v>
      </c>
    </row>
    <row r="5" ht="12.75">
      <c r="E5" s="7" t="s">
        <v>99</v>
      </c>
    </row>
    <row r="6" ht="12.75">
      <c r="E6" s="7" t="s">
        <v>385</v>
      </c>
    </row>
    <row r="7" ht="12.75">
      <c r="E7" s="2"/>
    </row>
    <row r="8" spans="1:5" ht="12.75">
      <c r="A8" s="198" t="s">
        <v>750</v>
      </c>
      <c r="B8" s="212"/>
      <c r="C8" s="212"/>
      <c r="D8" s="212"/>
      <c r="E8" s="212"/>
    </row>
    <row r="10" spans="1:5" ht="12.75">
      <c r="A10" s="213" t="s">
        <v>269</v>
      </c>
      <c r="B10" s="213" t="s">
        <v>751</v>
      </c>
      <c r="C10" s="213" t="s">
        <v>212</v>
      </c>
      <c r="D10" s="214" t="s">
        <v>242</v>
      </c>
      <c r="E10" s="215"/>
    </row>
    <row r="11" spans="1:5" ht="25.5" customHeight="1">
      <c r="A11" s="213"/>
      <c r="B11" s="213"/>
      <c r="C11" s="213"/>
      <c r="D11" s="100" t="s">
        <v>700</v>
      </c>
      <c r="E11" s="100" t="s">
        <v>701</v>
      </c>
    </row>
    <row r="12" spans="1:5" s="1" customFormat="1" ht="12.75">
      <c r="A12" s="26">
        <v>1</v>
      </c>
      <c r="B12" s="138">
        <v>2</v>
      </c>
      <c r="C12" s="26">
        <v>3</v>
      </c>
      <c r="D12" s="26">
        <v>4</v>
      </c>
      <c r="E12" s="26">
        <v>5</v>
      </c>
    </row>
    <row r="13" spans="1:5" ht="21">
      <c r="A13" s="14">
        <v>1</v>
      </c>
      <c r="B13" s="27" t="s">
        <v>84</v>
      </c>
      <c r="C13" s="16" t="s">
        <v>245</v>
      </c>
      <c r="D13" s="77">
        <f>D14-D15</f>
        <v>0</v>
      </c>
      <c r="E13" s="77">
        <f>E14-E15</f>
        <v>0</v>
      </c>
    </row>
    <row r="14" spans="1:5" ht="33.75">
      <c r="A14" s="14">
        <v>2</v>
      </c>
      <c r="B14" s="28" t="s">
        <v>741</v>
      </c>
      <c r="C14" s="5" t="s">
        <v>61</v>
      </c>
      <c r="D14" s="78">
        <v>0</v>
      </c>
      <c r="E14" s="78">
        <v>0</v>
      </c>
    </row>
    <row r="15" spans="1:5" s="1" customFormat="1" ht="33.75">
      <c r="A15" s="14">
        <v>3</v>
      </c>
      <c r="B15" s="28" t="s">
        <v>742</v>
      </c>
      <c r="C15" s="5" t="s">
        <v>62</v>
      </c>
      <c r="D15" s="78">
        <v>0</v>
      </c>
      <c r="E15" s="78">
        <v>0</v>
      </c>
    </row>
    <row r="16" spans="1:5" ht="21">
      <c r="A16" s="14">
        <v>4</v>
      </c>
      <c r="B16" s="27" t="s">
        <v>106</v>
      </c>
      <c r="C16" s="16" t="s">
        <v>246</v>
      </c>
      <c r="D16" s="77">
        <f>D17-D18</f>
        <v>0</v>
      </c>
      <c r="E16" s="77">
        <f>E17-E18</f>
        <v>0</v>
      </c>
    </row>
    <row r="17" spans="1:5" ht="45">
      <c r="A17" s="14">
        <v>5</v>
      </c>
      <c r="B17" s="28" t="s">
        <v>743</v>
      </c>
      <c r="C17" s="5" t="s">
        <v>63</v>
      </c>
      <c r="D17" s="79">
        <v>0</v>
      </c>
      <c r="E17" s="79">
        <v>0</v>
      </c>
    </row>
    <row r="18" spans="1:5" ht="45">
      <c r="A18" s="14">
        <v>6</v>
      </c>
      <c r="B18" s="28" t="s">
        <v>64</v>
      </c>
      <c r="C18" s="5" t="s">
        <v>65</v>
      </c>
      <c r="D18" s="80">
        <v>0</v>
      </c>
      <c r="E18" s="80">
        <v>0</v>
      </c>
    </row>
    <row r="19" spans="1:5" ht="21">
      <c r="A19" s="14">
        <v>7</v>
      </c>
      <c r="B19" s="27" t="s">
        <v>737</v>
      </c>
      <c r="C19" s="16" t="s">
        <v>247</v>
      </c>
      <c r="D19" s="77">
        <v>2350.4</v>
      </c>
      <c r="E19" s="77">
        <v>2251.4</v>
      </c>
    </row>
    <row r="20" spans="1:5" s="1" customFormat="1" ht="21">
      <c r="A20" s="14">
        <v>8</v>
      </c>
      <c r="B20" s="27" t="s">
        <v>107</v>
      </c>
      <c r="C20" s="16" t="s">
        <v>108</v>
      </c>
      <c r="D20" s="77">
        <f>D21+D23+D25</f>
        <v>0</v>
      </c>
      <c r="E20" s="77">
        <f>E21+E23+E25</f>
        <v>0</v>
      </c>
    </row>
    <row r="21" spans="1:5" ht="31.5">
      <c r="A21" s="14">
        <v>9</v>
      </c>
      <c r="B21" s="27" t="s">
        <v>109</v>
      </c>
      <c r="C21" s="16" t="s">
        <v>68</v>
      </c>
      <c r="D21" s="77">
        <f>D22</f>
        <v>0</v>
      </c>
      <c r="E21" s="77">
        <f>E22</f>
        <v>0</v>
      </c>
    </row>
    <row r="22" spans="1:5" s="1" customFormat="1" ht="33.75">
      <c r="A22" s="14">
        <v>10</v>
      </c>
      <c r="B22" s="28" t="s">
        <v>738</v>
      </c>
      <c r="C22" s="5" t="s">
        <v>69</v>
      </c>
      <c r="D22" s="79">
        <v>0</v>
      </c>
      <c r="E22" s="79">
        <v>0</v>
      </c>
    </row>
    <row r="23" spans="1:5" ht="21">
      <c r="A23" s="14">
        <v>11</v>
      </c>
      <c r="B23" s="27" t="s">
        <v>88</v>
      </c>
      <c r="C23" s="16" t="s">
        <v>248</v>
      </c>
      <c r="D23" s="77">
        <f>-D24</f>
        <v>0</v>
      </c>
      <c r="E23" s="77">
        <f>-E24</f>
        <v>0</v>
      </c>
    </row>
    <row r="24" spans="1:5" ht="78.75">
      <c r="A24" s="14">
        <v>12</v>
      </c>
      <c r="B24" s="28" t="s">
        <v>744</v>
      </c>
      <c r="C24" s="5" t="s">
        <v>745</v>
      </c>
      <c r="D24" s="79">
        <v>0</v>
      </c>
      <c r="E24" s="79">
        <v>0</v>
      </c>
    </row>
    <row r="25" spans="1:5" ht="21">
      <c r="A25" s="14">
        <v>13</v>
      </c>
      <c r="B25" s="27" t="s">
        <v>89</v>
      </c>
      <c r="C25" s="16" t="s">
        <v>249</v>
      </c>
      <c r="D25" s="77">
        <f>D26-D29</f>
        <v>0</v>
      </c>
      <c r="E25" s="77">
        <f>E26-E29</f>
        <v>0</v>
      </c>
    </row>
    <row r="26" spans="1:5" ht="22.5">
      <c r="A26" s="14">
        <v>14</v>
      </c>
      <c r="B26" s="28" t="s">
        <v>110</v>
      </c>
      <c r="C26" s="5" t="s">
        <v>71</v>
      </c>
      <c r="D26" s="79">
        <f>D27+D28</f>
        <v>0</v>
      </c>
      <c r="E26" s="79">
        <f>E27+E28</f>
        <v>0</v>
      </c>
    </row>
    <row r="27" spans="1:5" ht="33.75">
      <c r="A27" s="14">
        <v>15</v>
      </c>
      <c r="B27" s="28" t="s">
        <v>739</v>
      </c>
      <c r="C27" s="5" t="s">
        <v>72</v>
      </c>
      <c r="D27" s="81">
        <f>0+D24</f>
        <v>0</v>
      </c>
      <c r="E27" s="81">
        <f>0+E24</f>
        <v>0</v>
      </c>
    </row>
    <row r="28" spans="1:5" ht="45">
      <c r="A28" s="14">
        <v>16</v>
      </c>
      <c r="B28" s="28" t="s">
        <v>111</v>
      </c>
      <c r="C28" s="5" t="s">
        <v>73</v>
      </c>
      <c r="D28" s="79">
        <v>0</v>
      </c>
      <c r="E28" s="79">
        <v>0</v>
      </c>
    </row>
    <row r="29" spans="1:5" ht="22.5">
      <c r="A29" s="14">
        <v>17</v>
      </c>
      <c r="B29" s="28" t="s">
        <v>90</v>
      </c>
      <c r="C29" s="5" t="s">
        <v>74</v>
      </c>
      <c r="D29" s="78">
        <f>D30</f>
        <v>0</v>
      </c>
      <c r="E29" s="78">
        <f>E30</f>
        <v>0</v>
      </c>
    </row>
    <row r="30" spans="1:5" ht="45">
      <c r="A30" s="14">
        <v>18</v>
      </c>
      <c r="B30" s="28" t="s">
        <v>740</v>
      </c>
      <c r="C30" s="5" t="s">
        <v>75</v>
      </c>
      <c r="D30" s="78">
        <v>0</v>
      </c>
      <c r="E30" s="78">
        <v>0</v>
      </c>
    </row>
    <row r="31" spans="1:5" ht="21">
      <c r="A31" s="21">
        <v>19</v>
      </c>
      <c r="B31" s="27" t="s">
        <v>91</v>
      </c>
      <c r="C31" s="16"/>
      <c r="D31" s="139">
        <f>D13+D16+D19+D20</f>
        <v>2350.4</v>
      </c>
      <c r="E31" s="139">
        <f>E13+E16+E19+E20</f>
        <v>2251.4</v>
      </c>
    </row>
  </sheetData>
  <sheetProtection/>
  <mergeCells count="5">
    <mergeCell ref="A10:A11"/>
    <mergeCell ref="B10:B11"/>
    <mergeCell ref="C10:C11"/>
    <mergeCell ref="D10:E10"/>
    <mergeCell ref="A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25"/>
  <sheetViews>
    <sheetView zoomScalePageLayoutView="0" workbookViewId="0" topLeftCell="A1">
      <selection activeCell="G10" sqref="G10"/>
    </sheetView>
  </sheetViews>
  <sheetFormatPr defaultColWidth="9.00390625" defaultRowHeight="12.75"/>
  <cols>
    <col min="1" max="1" width="5.75390625" style="11" customWidth="1"/>
    <col min="2" max="2" width="10.00390625" style="11" customWidth="1"/>
    <col min="3" max="3" width="21.75390625" style="11" customWidth="1"/>
    <col min="4" max="4" width="56.75390625" style="11" customWidth="1"/>
  </cols>
  <sheetData>
    <row r="1" ht="12.75">
      <c r="D1" s="7" t="s">
        <v>969</v>
      </c>
    </row>
    <row r="2" ht="12.75">
      <c r="D2" s="7" t="s">
        <v>303</v>
      </c>
    </row>
    <row r="3" ht="12.75">
      <c r="D3" s="7" t="s">
        <v>99</v>
      </c>
    </row>
    <row r="4" ht="12.75">
      <c r="D4" s="7" t="s">
        <v>100</v>
      </c>
    </row>
    <row r="5" ht="12.75">
      <c r="D5" s="7" t="s">
        <v>99</v>
      </c>
    </row>
    <row r="6" ht="12.75">
      <c r="D6" s="7" t="s">
        <v>385</v>
      </c>
    </row>
    <row r="7" ht="12.75">
      <c r="D7" s="7"/>
    </row>
    <row r="8" spans="1:4" ht="12.75">
      <c r="A8" s="216" t="s">
        <v>752</v>
      </c>
      <c r="B8" s="216"/>
      <c r="C8" s="216"/>
      <c r="D8" s="216"/>
    </row>
    <row r="10" spans="1:4" ht="114.75" customHeight="1">
      <c r="A10" s="4" t="s">
        <v>269</v>
      </c>
      <c r="B10" s="4" t="s">
        <v>211</v>
      </c>
      <c r="C10" s="4" t="s">
        <v>753</v>
      </c>
      <c r="D10" s="4" t="s">
        <v>213</v>
      </c>
    </row>
    <row r="11" spans="1:4" ht="12.75">
      <c r="A11" s="4">
        <v>1</v>
      </c>
      <c r="B11" s="4">
        <v>2</v>
      </c>
      <c r="C11" s="4">
        <v>3</v>
      </c>
      <c r="D11" s="4">
        <v>4</v>
      </c>
    </row>
    <row r="12" spans="1:4" ht="31.5">
      <c r="A12" s="16">
        <v>1</v>
      </c>
      <c r="B12" s="17" t="s">
        <v>250</v>
      </c>
      <c r="C12" s="18"/>
      <c r="D12" s="19" t="s">
        <v>76</v>
      </c>
    </row>
    <row r="13" spans="1:4" ht="22.5">
      <c r="A13" s="14">
        <v>2</v>
      </c>
      <c r="B13" s="83" t="s">
        <v>250</v>
      </c>
      <c r="C13" s="5" t="s">
        <v>61</v>
      </c>
      <c r="D13" s="28" t="s">
        <v>762</v>
      </c>
    </row>
    <row r="14" spans="1:4" ht="22.5">
      <c r="A14" s="14">
        <v>3</v>
      </c>
      <c r="B14" s="83" t="s">
        <v>250</v>
      </c>
      <c r="C14" s="5" t="s">
        <v>62</v>
      </c>
      <c r="D14" s="28" t="s">
        <v>754</v>
      </c>
    </row>
    <row r="15" spans="1:4" ht="33.75">
      <c r="A15" s="14">
        <v>4</v>
      </c>
      <c r="B15" s="83" t="s">
        <v>250</v>
      </c>
      <c r="C15" s="5" t="s">
        <v>63</v>
      </c>
      <c r="D15" s="28" t="s">
        <v>755</v>
      </c>
    </row>
    <row r="16" spans="1:4" ht="33.75">
      <c r="A16" s="14">
        <v>5</v>
      </c>
      <c r="B16" s="83" t="s">
        <v>250</v>
      </c>
      <c r="C16" s="5" t="s">
        <v>65</v>
      </c>
      <c r="D16" s="28" t="s">
        <v>64</v>
      </c>
    </row>
    <row r="17" spans="1:4" ht="22.5">
      <c r="A17" s="14">
        <v>6</v>
      </c>
      <c r="B17" s="83" t="s">
        <v>250</v>
      </c>
      <c r="C17" s="5" t="s">
        <v>66</v>
      </c>
      <c r="D17" s="28" t="s">
        <v>756</v>
      </c>
    </row>
    <row r="18" spans="1:4" ht="22.5">
      <c r="A18" s="14">
        <v>7</v>
      </c>
      <c r="B18" s="83" t="s">
        <v>250</v>
      </c>
      <c r="C18" s="5" t="s">
        <v>67</v>
      </c>
      <c r="D18" s="28" t="s">
        <v>757</v>
      </c>
    </row>
    <row r="19" spans="1:4" ht="22.5">
      <c r="A19" s="14">
        <v>8</v>
      </c>
      <c r="B19" s="83" t="s">
        <v>250</v>
      </c>
      <c r="C19" s="5" t="s">
        <v>69</v>
      </c>
      <c r="D19" s="28" t="s">
        <v>758</v>
      </c>
    </row>
    <row r="20" spans="1:4" ht="56.25">
      <c r="A20" s="14">
        <v>9</v>
      </c>
      <c r="B20" s="83" t="s">
        <v>250</v>
      </c>
      <c r="C20" s="5" t="s">
        <v>70</v>
      </c>
      <c r="D20" s="28" t="s">
        <v>759</v>
      </c>
    </row>
    <row r="21" spans="1:4" ht="22.5">
      <c r="A21" s="14">
        <v>10</v>
      </c>
      <c r="B21" s="83" t="s">
        <v>250</v>
      </c>
      <c r="C21" s="5" t="s">
        <v>71</v>
      </c>
      <c r="D21" s="28" t="s">
        <v>110</v>
      </c>
    </row>
    <row r="22" spans="1:4" ht="22.5">
      <c r="A22" s="14">
        <v>11</v>
      </c>
      <c r="B22" s="83" t="s">
        <v>250</v>
      </c>
      <c r="C22" s="5" t="s">
        <v>72</v>
      </c>
      <c r="D22" s="28" t="s">
        <v>760</v>
      </c>
    </row>
    <row r="23" spans="1:4" ht="33.75">
      <c r="A23" s="14">
        <v>12</v>
      </c>
      <c r="B23" s="83" t="s">
        <v>250</v>
      </c>
      <c r="C23" s="5" t="s">
        <v>73</v>
      </c>
      <c r="D23" s="28" t="s">
        <v>111</v>
      </c>
    </row>
    <row r="24" spans="1:4" ht="22.5">
      <c r="A24" s="14">
        <v>13</v>
      </c>
      <c r="B24" s="83" t="s">
        <v>250</v>
      </c>
      <c r="C24" s="5" t="s">
        <v>74</v>
      </c>
      <c r="D24" s="28" t="s">
        <v>90</v>
      </c>
    </row>
    <row r="25" spans="1:4" ht="33.75">
      <c r="A25" s="14">
        <v>14</v>
      </c>
      <c r="B25" s="20" t="s">
        <v>250</v>
      </c>
      <c r="C25" s="5" t="s">
        <v>75</v>
      </c>
      <c r="D25" s="28" t="s">
        <v>761</v>
      </c>
    </row>
  </sheetData>
  <sheetProtection/>
  <mergeCells count="1">
    <mergeCell ref="A8:D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74"/>
  <sheetViews>
    <sheetView zoomScalePageLayoutView="0" workbookViewId="0" topLeftCell="A63">
      <selection activeCell="C18" sqref="C18"/>
    </sheetView>
  </sheetViews>
  <sheetFormatPr defaultColWidth="15.25390625" defaultRowHeight="12.75"/>
  <cols>
    <col min="1" max="1" width="6.375" style="0" customWidth="1"/>
    <col min="2" max="2" width="20.75390625" style="0" customWidth="1"/>
    <col min="3" max="3" width="69.75390625" style="0" customWidth="1"/>
    <col min="4" max="4" width="11.125" style="0" customWidth="1"/>
  </cols>
  <sheetData>
    <row r="1" spans="1:4" ht="12.75" customHeight="1">
      <c r="A1" s="47"/>
      <c r="B1" s="48"/>
      <c r="C1" s="48"/>
      <c r="D1" s="48" t="s">
        <v>202</v>
      </c>
    </row>
    <row r="2" spans="1:4" ht="12.75" customHeight="1">
      <c r="A2" s="47"/>
      <c r="B2" s="48"/>
      <c r="C2" s="48"/>
      <c r="D2" s="48" t="s">
        <v>303</v>
      </c>
    </row>
    <row r="3" spans="1:4" ht="12.75" customHeight="1">
      <c r="A3" s="47"/>
      <c r="B3" s="48"/>
      <c r="C3" s="48"/>
      <c r="D3" s="48" t="s">
        <v>99</v>
      </c>
    </row>
    <row r="4" spans="1:4" ht="12.75" customHeight="1">
      <c r="A4" s="47"/>
      <c r="B4" s="48"/>
      <c r="C4" s="48"/>
      <c r="D4" s="48" t="s">
        <v>100</v>
      </c>
    </row>
    <row r="5" spans="1:4" ht="12.75" customHeight="1">
      <c r="A5" s="47"/>
      <c r="B5" s="48"/>
      <c r="C5" s="48"/>
      <c r="D5" s="48" t="s">
        <v>99</v>
      </c>
    </row>
    <row r="6" spans="1:4" ht="12.75" customHeight="1">
      <c r="A6" s="47"/>
      <c r="B6" s="170" t="s">
        <v>385</v>
      </c>
      <c r="C6" s="170"/>
      <c r="D6" s="170"/>
    </row>
    <row r="7" spans="1:4" ht="10.5" customHeight="1">
      <c r="A7" s="47"/>
      <c r="B7" s="49"/>
      <c r="C7" s="49"/>
      <c r="D7" s="48"/>
    </row>
    <row r="8" spans="1:3" ht="16.5" customHeight="1">
      <c r="A8" s="47"/>
      <c r="B8" s="171" t="s">
        <v>397</v>
      </c>
      <c r="C8" s="171"/>
    </row>
    <row r="9" spans="1:3" ht="13.5" customHeight="1">
      <c r="A9" s="47"/>
      <c r="B9" s="50"/>
      <c r="C9" s="50"/>
    </row>
    <row r="10" spans="1:4" ht="34.5" customHeight="1">
      <c r="A10" s="172" t="s">
        <v>269</v>
      </c>
      <c r="B10" s="174" t="s">
        <v>203</v>
      </c>
      <c r="C10" s="174" t="s">
        <v>204</v>
      </c>
      <c r="D10" s="174" t="s">
        <v>205</v>
      </c>
    </row>
    <row r="11" spans="1:4" ht="34.5" customHeight="1">
      <c r="A11" s="173"/>
      <c r="B11" s="175"/>
      <c r="C11" s="175"/>
      <c r="D11" s="175"/>
    </row>
    <row r="12" spans="1:4" ht="12.75">
      <c r="A12" s="51">
        <v>1</v>
      </c>
      <c r="B12" s="30" t="s">
        <v>206</v>
      </c>
      <c r="C12" s="52" t="s">
        <v>207</v>
      </c>
      <c r="D12" s="53">
        <f>D13+D18+D23+D32+D40+D45+D50</f>
        <v>349213</v>
      </c>
    </row>
    <row r="13" spans="1:4" ht="12.75">
      <c r="A13" s="51">
        <f>A12+1</f>
        <v>2</v>
      </c>
      <c r="B13" s="30" t="s">
        <v>398</v>
      </c>
      <c r="C13" s="52" t="s">
        <v>208</v>
      </c>
      <c r="D13" s="53">
        <f>SUM(D14:D17)</f>
        <v>329370</v>
      </c>
    </row>
    <row r="14" spans="1:4" ht="51">
      <c r="A14" s="51">
        <f aca="true" t="shared" si="0" ref="A14:A74">A13+1</f>
        <v>3</v>
      </c>
      <c r="B14" s="29" t="s">
        <v>209</v>
      </c>
      <c r="C14" s="54" t="s">
        <v>117</v>
      </c>
      <c r="D14" s="87">
        <v>328737</v>
      </c>
    </row>
    <row r="15" spans="1:4" ht="76.5">
      <c r="A15" s="51">
        <f t="shared" si="0"/>
        <v>4</v>
      </c>
      <c r="B15" s="29" t="s">
        <v>118</v>
      </c>
      <c r="C15" s="54" t="s">
        <v>119</v>
      </c>
      <c r="D15" s="87">
        <v>300</v>
      </c>
    </row>
    <row r="16" spans="1:4" ht="38.25">
      <c r="A16" s="51">
        <f t="shared" si="0"/>
        <v>5</v>
      </c>
      <c r="B16" s="29" t="s">
        <v>120</v>
      </c>
      <c r="C16" s="54" t="s">
        <v>121</v>
      </c>
      <c r="D16" s="87">
        <v>300</v>
      </c>
    </row>
    <row r="17" spans="1:4" ht="63.75">
      <c r="A17" s="51">
        <f t="shared" si="0"/>
        <v>6</v>
      </c>
      <c r="B17" s="29" t="s">
        <v>210</v>
      </c>
      <c r="C17" s="54" t="s">
        <v>122</v>
      </c>
      <c r="D17" s="87">
        <v>33</v>
      </c>
    </row>
    <row r="18" spans="1:4" ht="25.5">
      <c r="A18" s="51">
        <f t="shared" si="0"/>
        <v>7</v>
      </c>
      <c r="B18" s="30" t="s">
        <v>399</v>
      </c>
      <c r="C18" s="52" t="s">
        <v>400</v>
      </c>
      <c r="D18" s="53">
        <f>SUM(D19:D22)</f>
        <v>3863</v>
      </c>
    </row>
    <row r="19" spans="1:4" ht="51">
      <c r="A19" s="51">
        <f t="shared" si="0"/>
        <v>8</v>
      </c>
      <c r="B19" s="29" t="s">
        <v>401</v>
      </c>
      <c r="C19" s="54" t="s">
        <v>402</v>
      </c>
      <c r="D19" s="87">
        <v>1627</v>
      </c>
    </row>
    <row r="20" spans="1:4" ht="63.75">
      <c r="A20" s="51">
        <f t="shared" si="0"/>
        <v>9</v>
      </c>
      <c r="B20" s="29" t="s">
        <v>403</v>
      </c>
      <c r="C20" s="54" t="s">
        <v>404</v>
      </c>
      <c r="D20" s="87">
        <v>28</v>
      </c>
    </row>
    <row r="21" spans="1:4" ht="51">
      <c r="A21" s="51">
        <f t="shared" si="0"/>
        <v>10</v>
      </c>
      <c r="B21" s="29" t="s">
        <v>405</v>
      </c>
      <c r="C21" s="54" t="s">
        <v>406</v>
      </c>
      <c r="D21" s="87">
        <v>2111</v>
      </c>
    </row>
    <row r="22" spans="1:4" ht="51">
      <c r="A22" s="51">
        <f t="shared" si="0"/>
        <v>11</v>
      </c>
      <c r="B22" s="29" t="s">
        <v>407</v>
      </c>
      <c r="C22" s="54" t="s">
        <v>408</v>
      </c>
      <c r="D22" s="87">
        <v>97</v>
      </c>
    </row>
    <row r="23" spans="1:4" ht="12.75">
      <c r="A23" s="51">
        <f t="shared" si="0"/>
        <v>12</v>
      </c>
      <c r="B23" s="30" t="s">
        <v>409</v>
      </c>
      <c r="C23" s="52" t="s">
        <v>334</v>
      </c>
      <c r="D23" s="53">
        <f>D24+D27+D30</f>
        <v>1592</v>
      </c>
    </row>
    <row r="24" spans="1:4" ht="25.5">
      <c r="A24" s="51">
        <f t="shared" si="0"/>
        <v>13</v>
      </c>
      <c r="B24" s="30" t="s">
        <v>335</v>
      </c>
      <c r="C24" s="52" t="s">
        <v>336</v>
      </c>
      <c r="D24" s="53">
        <f>SUM(D25:D26)</f>
        <v>1320</v>
      </c>
    </row>
    <row r="25" spans="1:4" ht="25.5">
      <c r="A25" s="51">
        <f t="shared" si="0"/>
        <v>14</v>
      </c>
      <c r="B25" s="29" t="s">
        <v>337</v>
      </c>
      <c r="C25" s="54" t="s">
        <v>410</v>
      </c>
      <c r="D25" s="87">
        <v>1100</v>
      </c>
    </row>
    <row r="26" spans="1:4" ht="25.5">
      <c r="A26" s="51">
        <f t="shared" si="0"/>
        <v>15</v>
      </c>
      <c r="B26" s="29" t="s">
        <v>338</v>
      </c>
      <c r="C26" s="54" t="s">
        <v>411</v>
      </c>
      <c r="D26" s="87">
        <v>220</v>
      </c>
    </row>
    <row r="27" spans="1:4" ht="12.75">
      <c r="A27" s="51">
        <f t="shared" si="0"/>
        <v>16</v>
      </c>
      <c r="B27" s="30" t="s">
        <v>339</v>
      </c>
      <c r="C27" s="52" t="s">
        <v>340</v>
      </c>
      <c r="D27" s="53">
        <f>SUM(D28:D29)</f>
        <v>225</v>
      </c>
    </row>
    <row r="28" spans="1:4" ht="12.75">
      <c r="A28" s="51">
        <f t="shared" si="0"/>
        <v>17</v>
      </c>
      <c r="B28" s="88" t="s">
        <v>341</v>
      </c>
      <c r="C28" s="89" t="s">
        <v>340</v>
      </c>
      <c r="D28" s="87">
        <v>200</v>
      </c>
    </row>
    <row r="29" spans="1:4" ht="25.5">
      <c r="A29" s="51">
        <f t="shared" si="0"/>
        <v>18</v>
      </c>
      <c r="B29" s="88" t="s">
        <v>342</v>
      </c>
      <c r="C29" s="89" t="s">
        <v>343</v>
      </c>
      <c r="D29" s="87">
        <v>25</v>
      </c>
    </row>
    <row r="30" spans="1:4" ht="25.5">
      <c r="A30" s="51">
        <f t="shared" si="0"/>
        <v>19</v>
      </c>
      <c r="B30" s="30" t="s">
        <v>412</v>
      </c>
      <c r="C30" s="52" t="s">
        <v>413</v>
      </c>
      <c r="D30" s="53">
        <f>D31</f>
        <v>47</v>
      </c>
    </row>
    <row r="31" spans="1:4" ht="25.5">
      <c r="A31" s="51">
        <f t="shared" si="0"/>
        <v>20</v>
      </c>
      <c r="B31" s="29" t="s">
        <v>414</v>
      </c>
      <c r="C31" s="55" t="s">
        <v>413</v>
      </c>
      <c r="D31" s="87">
        <v>47</v>
      </c>
    </row>
    <row r="32" spans="1:4" ht="25.5">
      <c r="A32" s="51">
        <f t="shared" si="0"/>
        <v>21</v>
      </c>
      <c r="B32" s="30" t="s">
        <v>415</v>
      </c>
      <c r="C32" s="52" t="s">
        <v>344</v>
      </c>
      <c r="D32" s="53">
        <f>D33+D35+D36</f>
        <v>1697</v>
      </c>
    </row>
    <row r="33" spans="1:4" ht="51">
      <c r="A33" s="51">
        <f t="shared" si="0"/>
        <v>22</v>
      </c>
      <c r="B33" s="29" t="s">
        <v>345</v>
      </c>
      <c r="C33" s="54" t="s">
        <v>346</v>
      </c>
      <c r="D33" s="53">
        <f>D34</f>
        <v>550</v>
      </c>
    </row>
    <row r="34" spans="1:4" ht="51">
      <c r="A34" s="51">
        <f t="shared" si="0"/>
        <v>23</v>
      </c>
      <c r="B34" s="29" t="s">
        <v>347</v>
      </c>
      <c r="C34" s="54" t="s">
        <v>348</v>
      </c>
      <c r="D34" s="87">
        <v>550</v>
      </c>
    </row>
    <row r="35" spans="1:4" ht="38.25">
      <c r="A35" s="51">
        <f t="shared" si="0"/>
        <v>24</v>
      </c>
      <c r="B35" s="29" t="s">
        <v>349</v>
      </c>
      <c r="C35" s="54" t="s">
        <v>350</v>
      </c>
      <c r="D35" s="87">
        <v>560</v>
      </c>
    </row>
    <row r="36" spans="1:4" ht="31.5" customHeight="1">
      <c r="A36" s="51">
        <f t="shared" si="0"/>
        <v>25</v>
      </c>
      <c r="B36" s="30" t="s">
        <v>416</v>
      </c>
      <c r="C36" s="52" t="s">
        <v>417</v>
      </c>
      <c r="D36" s="53">
        <f>SUM(D37:D39)</f>
        <v>587</v>
      </c>
    </row>
    <row r="37" spans="1:4" ht="41.25" customHeight="1">
      <c r="A37" s="51">
        <f t="shared" si="0"/>
        <v>26</v>
      </c>
      <c r="B37" s="90" t="s">
        <v>418</v>
      </c>
      <c r="C37" s="55" t="s">
        <v>419</v>
      </c>
      <c r="D37" s="91">
        <v>500</v>
      </c>
    </row>
    <row r="38" spans="1:4" ht="53.25" customHeight="1">
      <c r="A38" s="51">
        <f t="shared" si="0"/>
        <v>27</v>
      </c>
      <c r="B38" s="90" t="s">
        <v>420</v>
      </c>
      <c r="C38" s="55" t="s">
        <v>421</v>
      </c>
      <c r="D38" s="91">
        <v>5</v>
      </c>
    </row>
    <row r="39" spans="1:4" ht="38.25">
      <c r="A39" s="51">
        <f t="shared" si="0"/>
        <v>28</v>
      </c>
      <c r="B39" s="90" t="s">
        <v>422</v>
      </c>
      <c r="C39" s="55" t="s">
        <v>423</v>
      </c>
      <c r="D39" s="91">
        <v>82</v>
      </c>
    </row>
    <row r="40" spans="1:4" ht="12.75">
      <c r="A40" s="51">
        <f t="shared" si="0"/>
        <v>29</v>
      </c>
      <c r="B40" s="30" t="s">
        <v>424</v>
      </c>
      <c r="C40" s="52" t="s">
        <v>351</v>
      </c>
      <c r="D40" s="53">
        <f>SUM(D41:D44)</f>
        <v>764</v>
      </c>
    </row>
    <row r="41" spans="1:4" ht="25.5">
      <c r="A41" s="51">
        <f t="shared" si="0"/>
        <v>30</v>
      </c>
      <c r="B41" s="29" t="s">
        <v>123</v>
      </c>
      <c r="C41" s="54" t="s">
        <v>124</v>
      </c>
      <c r="D41" s="87">
        <v>105</v>
      </c>
    </row>
    <row r="42" spans="1:4" ht="25.5">
      <c r="A42" s="51">
        <f t="shared" si="0"/>
        <v>31</v>
      </c>
      <c r="B42" s="29" t="s">
        <v>125</v>
      </c>
      <c r="C42" s="54" t="s">
        <v>126</v>
      </c>
      <c r="D42" s="87">
        <v>26</v>
      </c>
    </row>
    <row r="43" spans="1:4" ht="12.75">
      <c r="A43" s="51">
        <f t="shared" si="0"/>
        <v>32</v>
      </c>
      <c r="B43" s="29" t="s">
        <v>127</v>
      </c>
      <c r="C43" s="54" t="s">
        <v>128</v>
      </c>
      <c r="D43" s="87">
        <v>475</v>
      </c>
    </row>
    <row r="44" spans="1:4" ht="12.75">
      <c r="A44" s="51">
        <f t="shared" si="0"/>
        <v>33</v>
      </c>
      <c r="B44" s="29" t="s">
        <v>129</v>
      </c>
      <c r="C44" s="54" t="s">
        <v>130</v>
      </c>
      <c r="D44" s="87">
        <v>158</v>
      </c>
    </row>
    <row r="45" spans="1:4" ht="25.5">
      <c r="A45" s="51">
        <f t="shared" si="0"/>
        <v>34</v>
      </c>
      <c r="B45" s="30" t="s">
        <v>425</v>
      </c>
      <c r="C45" s="52" t="s">
        <v>352</v>
      </c>
      <c r="D45" s="53">
        <f>D46</f>
        <v>11877</v>
      </c>
    </row>
    <row r="46" spans="1:4" ht="25.5">
      <c r="A46" s="51">
        <f t="shared" si="0"/>
        <v>35</v>
      </c>
      <c r="B46" s="30" t="s">
        <v>353</v>
      </c>
      <c r="C46" s="52" t="s">
        <v>131</v>
      </c>
      <c r="D46" s="87">
        <f>SUM(D47:D49)</f>
        <v>11877</v>
      </c>
    </row>
    <row r="47" spans="1:4" ht="25.5">
      <c r="A47" s="51">
        <f t="shared" si="0"/>
        <v>36</v>
      </c>
      <c r="B47" s="29" t="s">
        <v>275</v>
      </c>
      <c r="C47" s="54" t="s">
        <v>132</v>
      </c>
      <c r="D47" s="87">
        <v>10551</v>
      </c>
    </row>
    <row r="48" spans="1:4" ht="25.5">
      <c r="A48" s="51">
        <f t="shared" si="0"/>
        <v>37</v>
      </c>
      <c r="B48" s="29" t="s">
        <v>276</v>
      </c>
      <c r="C48" s="54" t="s">
        <v>133</v>
      </c>
      <c r="D48" s="87">
        <v>1194</v>
      </c>
    </row>
    <row r="49" spans="1:4" ht="25.5">
      <c r="A49" s="51">
        <f t="shared" si="0"/>
        <v>38</v>
      </c>
      <c r="B49" s="29" t="s">
        <v>134</v>
      </c>
      <c r="C49" s="55" t="s">
        <v>354</v>
      </c>
      <c r="D49" s="87">
        <v>132</v>
      </c>
    </row>
    <row r="50" spans="1:4" ht="25.5">
      <c r="A50" s="51">
        <f t="shared" si="0"/>
        <v>39</v>
      </c>
      <c r="B50" s="30" t="s">
        <v>426</v>
      </c>
      <c r="C50" s="52" t="s">
        <v>355</v>
      </c>
      <c r="D50" s="53">
        <f>D51</f>
        <v>50</v>
      </c>
    </row>
    <row r="51" spans="1:4" ht="29.25" customHeight="1">
      <c r="A51" s="51">
        <f t="shared" si="0"/>
        <v>40</v>
      </c>
      <c r="B51" s="29" t="s">
        <v>135</v>
      </c>
      <c r="C51" s="54" t="s">
        <v>356</v>
      </c>
      <c r="D51" s="87">
        <v>50</v>
      </c>
    </row>
    <row r="52" spans="1:4" ht="12.75">
      <c r="A52" s="51">
        <f t="shared" si="0"/>
        <v>41</v>
      </c>
      <c r="B52" s="30" t="s">
        <v>357</v>
      </c>
      <c r="C52" s="52" t="s">
        <v>358</v>
      </c>
      <c r="D52" s="53">
        <f>D53</f>
        <v>424038.19999999995</v>
      </c>
    </row>
    <row r="53" spans="1:4" ht="25.5">
      <c r="A53" s="51">
        <f t="shared" si="0"/>
        <v>42</v>
      </c>
      <c r="B53" s="30" t="s">
        <v>359</v>
      </c>
      <c r="C53" s="52" t="s">
        <v>360</v>
      </c>
      <c r="D53" s="53">
        <f>D54+D56+D61</f>
        <v>424038.19999999995</v>
      </c>
    </row>
    <row r="54" spans="1:4" ht="25.5">
      <c r="A54" s="51">
        <f t="shared" si="0"/>
        <v>43</v>
      </c>
      <c r="B54" s="30" t="s">
        <v>427</v>
      </c>
      <c r="C54" s="52" t="s">
        <v>361</v>
      </c>
      <c r="D54" s="53">
        <f>D55</f>
        <v>23375</v>
      </c>
    </row>
    <row r="55" spans="1:4" ht="25.5">
      <c r="A55" s="51">
        <f t="shared" si="0"/>
        <v>44</v>
      </c>
      <c r="B55" s="29" t="s">
        <v>362</v>
      </c>
      <c r="C55" s="54" t="s">
        <v>363</v>
      </c>
      <c r="D55" s="91">
        <v>23375</v>
      </c>
    </row>
    <row r="56" spans="1:4" ht="25.5">
      <c r="A56" s="51">
        <f t="shared" si="0"/>
        <v>45</v>
      </c>
      <c r="B56" s="30" t="s">
        <v>364</v>
      </c>
      <c r="C56" s="52" t="s">
        <v>365</v>
      </c>
      <c r="D56" s="53">
        <f>D57</f>
        <v>130901.1</v>
      </c>
    </row>
    <row r="57" spans="1:4" ht="15.75" customHeight="1">
      <c r="A57" s="51">
        <f t="shared" si="0"/>
        <v>46</v>
      </c>
      <c r="B57" s="30" t="s">
        <v>366</v>
      </c>
      <c r="C57" s="52" t="s">
        <v>367</v>
      </c>
      <c r="D57" s="53">
        <f>SUM(D58:D60)</f>
        <v>130901.1</v>
      </c>
    </row>
    <row r="58" spans="1:4" ht="25.5">
      <c r="A58" s="51">
        <f t="shared" si="0"/>
        <v>47</v>
      </c>
      <c r="B58" s="88" t="s">
        <v>368</v>
      </c>
      <c r="C58" s="89" t="s">
        <v>369</v>
      </c>
      <c r="D58" s="91">
        <v>12519</v>
      </c>
    </row>
    <row r="59" spans="1:4" ht="38.25">
      <c r="A59" s="51">
        <f t="shared" si="0"/>
        <v>48</v>
      </c>
      <c r="B59" s="88" t="s">
        <v>370</v>
      </c>
      <c r="C59" s="54" t="s">
        <v>136</v>
      </c>
      <c r="D59" s="91">
        <v>110662</v>
      </c>
    </row>
    <row r="60" spans="1:4" ht="12.75">
      <c r="A60" s="51">
        <f t="shared" si="0"/>
        <v>49</v>
      </c>
      <c r="B60" s="88" t="s">
        <v>368</v>
      </c>
      <c r="C60" s="89" t="s">
        <v>371</v>
      </c>
      <c r="D60" s="91">
        <v>7720.1</v>
      </c>
    </row>
    <row r="61" spans="1:4" ht="25.5">
      <c r="A61" s="51">
        <f t="shared" si="0"/>
        <v>50</v>
      </c>
      <c r="B61" s="30" t="s">
        <v>286</v>
      </c>
      <c r="C61" s="52" t="s">
        <v>287</v>
      </c>
      <c r="D61" s="53">
        <f>D62+D63+D64+D65+D71</f>
        <v>269762.1</v>
      </c>
    </row>
    <row r="62" spans="1:4" ht="38.25">
      <c r="A62" s="51">
        <f t="shared" si="0"/>
        <v>51</v>
      </c>
      <c r="B62" s="29" t="s">
        <v>288</v>
      </c>
      <c r="C62" s="54" t="s">
        <v>289</v>
      </c>
      <c r="D62" s="91">
        <v>7825</v>
      </c>
    </row>
    <row r="63" spans="1:4" ht="38.25">
      <c r="A63" s="51">
        <f t="shared" si="0"/>
        <v>52</v>
      </c>
      <c r="B63" s="29" t="s">
        <v>290</v>
      </c>
      <c r="C63" s="54" t="s">
        <v>291</v>
      </c>
      <c r="D63" s="91">
        <v>961</v>
      </c>
    </row>
    <row r="64" spans="1:4" ht="38.25">
      <c r="A64" s="51">
        <f t="shared" si="0"/>
        <v>53</v>
      </c>
      <c r="B64" s="29" t="s">
        <v>292</v>
      </c>
      <c r="C64" s="54" t="s">
        <v>293</v>
      </c>
      <c r="D64" s="91">
        <v>7777</v>
      </c>
    </row>
    <row r="65" spans="1:4" ht="25.5">
      <c r="A65" s="51">
        <f t="shared" si="0"/>
        <v>54</v>
      </c>
      <c r="B65" s="30" t="s">
        <v>294</v>
      </c>
      <c r="C65" s="52" t="s">
        <v>295</v>
      </c>
      <c r="D65" s="53">
        <f>D66+D67+D68+D69+D70</f>
        <v>80266.1</v>
      </c>
    </row>
    <row r="66" spans="1:4" ht="51">
      <c r="A66" s="51">
        <f t="shared" si="0"/>
        <v>55</v>
      </c>
      <c r="B66" s="88" t="s">
        <v>296</v>
      </c>
      <c r="C66" s="54" t="s">
        <v>305</v>
      </c>
      <c r="D66" s="91">
        <v>255</v>
      </c>
    </row>
    <row r="67" spans="1:4" ht="38.25">
      <c r="A67" s="51">
        <f t="shared" si="0"/>
        <v>56</v>
      </c>
      <c r="B67" s="88" t="s">
        <v>296</v>
      </c>
      <c r="C67" s="54" t="s">
        <v>306</v>
      </c>
      <c r="D67" s="91">
        <v>47294</v>
      </c>
    </row>
    <row r="68" spans="1:4" ht="51">
      <c r="A68" s="51">
        <f t="shared" si="0"/>
        <v>57</v>
      </c>
      <c r="B68" s="88" t="s">
        <v>296</v>
      </c>
      <c r="C68" s="54" t="s">
        <v>307</v>
      </c>
      <c r="D68" s="91">
        <v>32629</v>
      </c>
    </row>
    <row r="69" spans="1:4" ht="51">
      <c r="A69" s="51">
        <f t="shared" si="0"/>
        <v>58</v>
      </c>
      <c r="B69" s="88" t="s">
        <v>296</v>
      </c>
      <c r="C69" s="54" t="s">
        <v>308</v>
      </c>
      <c r="D69" s="91">
        <v>0.6</v>
      </c>
    </row>
    <row r="70" spans="1:4" ht="25.5">
      <c r="A70" s="51">
        <f t="shared" si="0"/>
        <v>59</v>
      </c>
      <c r="B70" s="88" t="s">
        <v>296</v>
      </c>
      <c r="C70" s="54" t="s">
        <v>309</v>
      </c>
      <c r="D70" s="91">
        <v>87.5</v>
      </c>
    </row>
    <row r="71" spans="1:4" ht="25.5">
      <c r="A71" s="51">
        <f t="shared" si="0"/>
        <v>60</v>
      </c>
      <c r="B71" s="30" t="s">
        <v>310</v>
      </c>
      <c r="C71" s="52" t="s">
        <v>311</v>
      </c>
      <c r="D71" s="53">
        <f>D72+D73</f>
        <v>172933</v>
      </c>
    </row>
    <row r="72" spans="1:4" ht="118.5" customHeight="1">
      <c r="A72" s="51">
        <f t="shared" si="0"/>
        <v>61</v>
      </c>
      <c r="B72" s="88" t="s">
        <v>312</v>
      </c>
      <c r="C72" s="54" t="s">
        <v>313</v>
      </c>
      <c r="D72" s="91">
        <v>133186</v>
      </c>
    </row>
    <row r="73" spans="1:4" ht="45" customHeight="1">
      <c r="A73" s="51">
        <f t="shared" si="0"/>
        <v>62</v>
      </c>
      <c r="B73" s="88" t="s">
        <v>312</v>
      </c>
      <c r="C73" s="54" t="s">
        <v>428</v>
      </c>
      <c r="D73" s="91">
        <v>39747</v>
      </c>
    </row>
    <row r="74" spans="1:4" ht="12.75">
      <c r="A74" s="51">
        <f t="shared" si="0"/>
        <v>63</v>
      </c>
      <c r="B74" s="169" t="s">
        <v>314</v>
      </c>
      <c r="C74" s="169"/>
      <c r="D74" s="53">
        <f>D12+D52</f>
        <v>773251.2</v>
      </c>
    </row>
  </sheetData>
  <sheetProtection/>
  <mergeCells count="7">
    <mergeCell ref="B74:C74"/>
    <mergeCell ref="B6:D6"/>
    <mergeCell ref="B8:C8"/>
    <mergeCell ref="A10:A11"/>
    <mergeCell ref="B10:B11"/>
    <mergeCell ref="C10:C11"/>
    <mergeCell ref="D10:D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76"/>
  <sheetViews>
    <sheetView zoomScalePageLayoutView="0" workbookViewId="0" topLeftCell="A67">
      <selection activeCell="A1" sqref="A1:IV16384"/>
    </sheetView>
  </sheetViews>
  <sheetFormatPr defaultColWidth="15.25390625" defaultRowHeight="34.5" customHeight="1"/>
  <cols>
    <col min="1" max="1" width="6.25390625" style="0" customWidth="1"/>
    <col min="2" max="2" width="20.75390625" style="0" customWidth="1"/>
    <col min="3" max="3" width="65.125" style="0" customWidth="1"/>
    <col min="4" max="5" width="10.875" style="0" customWidth="1"/>
  </cols>
  <sheetData>
    <row r="1" spans="1:5" ht="12.75" customHeight="1">
      <c r="A1" s="47"/>
      <c r="B1" s="48"/>
      <c r="C1" s="48"/>
      <c r="D1" s="48"/>
      <c r="E1" s="48" t="s">
        <v>429</v>
      </c>
    </row>
    <row r="2" spans="1:5" ht="12.75" customHeight="1">
      <c r="A2" s="47"/>
      <c r="B2" s="48"/>
      <c r="C2" s="48"/>
      <c r="D2" s="48"/>
      <c r="E2" s="48" t="s">
        <v>303</v>
      </c>
    </row>
    <row r="3" spans="1:5" ht="12.75" customHeight="1">
      <c r="A3" s="47"/>
      <c r="B3" s="48"/>
      <c r="C3" s="48"/>
      <c r="D3" s="48"/>
      <c r="E3" s="48" t="s">
        <v>99</v>
      </c>
    </row>
    <row r="4" spans="1:5" ht="12.75" customHeight="1">
      <c r="A4" s="47"/>
      <c r="B4" s="48"/>
      <c r="C4" s="48"/>
      <c r="D4" s="48"/>
      <c r="E4" s="48" t="s">
        <v>100</v>
      </c>
    </row>
    <row r="5" spans="1:5" ht="12.75" customHeight="1">
      <c r="A5" s="47"/>
      <c r="B5" s="48"/>
      <c r="C5" s="48"/>
      <c r="D5" s="48"/>
      <c r="E5" s="48" t="s">
        <v>99</v>
      </c>
    </row>
    <row r="6" spans="1:5" ht="12.75" customHeight="1">
      <c r="A6" s="47"/>
      <c r="B6" s="50"/>
      <c r="C6" s="170" t="s">
        <v>430</v>
      </c>
      <c r="D6" s="170"/>
      <c r="E6" s="170"/>
    </row>
    <row r="7" spans="1:5" ht="10.5" customHeight="1">
      <c r="A7" s="47"/>
      <c r="B7" s="49"/>
      <c r="C7" s="49"/>
      <c r="D7" s="170" t="s">
        <v>431</v>
      </c>
      <c r="E7" s="170"/>
    </row>
    <row r="8" spans="1:3" ht="16.5" customHeight="1">
      <c r="A8" s="47"/>
      <c r="B8" s="171" t="s">
        <v>432</v>
      </c>
      <c r="C8" s="171"/>
    </row>
    <row r="9" spans="1:3" ht="13.5" customHeight="1">
      <c r="A9" s="47"/>
      <c r="B9" s="50"/>
      <c r="C9" s="50"/>
    </row>
    <row r="10" spans="1:5" ht="34.5" customHeight="1">
      <c r="A10" s="172" t="s">
        <v>269</v>
      </c>
      <c r="B10" s="174" t="s">
        <v>203</v>
      </c>
      <c r="C10" s="174" t="s">
        <v>204</v>
      </c>
      <c r="D10" s="176" t="s">
        <v>205</v>
      </c>
      <c r="E10" s="177"/>
    </row>
    <row r="11" spans="1:5" ht="34.5" customHeight="1">
      <c r="A11" s="173"/>
      <c r="B11" s="175"/>
      <c r="C11" s="175"/>
      <c r="D11" s="92" t="s">
        <v>433</v>
      </c>
      <c r="E11" s="92" t="s">
        <v>434</v>
      </c>
    </row>
    <row r="12" spans="1:5" ht="12.75">
      <c r="A12" s="51">
        <v>1</v>
      </c>
      <c r="B12" s="30" t="s">
        <v>206</v>
      </c>
      <c r="C12" s="52" t="s">
        <v>207</v>
      </c>
      <c r="D12" s="53">
        <f>D13+D18+D23+D32+D40+D45+D50</f>
        <v>385233</v>
      </c>
      <c r="E12" s="53">
        <f>E13+E18+E23+E32+E40+E45+E50</f>
        <v>424933</v>
      </c>
    </row>
    <row r="13" spans="1:5" ht="12.75">
      <c r="A13" s="51">
        <f>A12+1</f>
        <v>2</v>
      </c>
      <c r="B13" s="30" t="s">
        <v>398</v>
      </c>
      <c r="C13" s="52" t="s">
        <v>208</v>
      </c>
      <c r="D13" s="53">
        <f>SUM(D14:D17)</f>
        <v>363953</v>
      </c>
      <c r="E13" s="53">
        <f>SUM(E14:E17)</f>
        <v>402532</v>
      </c>
    </row>
    <row r="14" spans="1:5" ht="51">
      <c r="A14" s="51">
        <f aca="true" t="shared" si="0" ref="A14:A76">A13+1</f>
        <v>3</v>
      </c>
      <c r="B14" s="29" t="s">
        <v>209</v>
      </c>
      <c r="C14" s="54" t="s">
        <v>117</v>
      </c>
      <c r="D14" s="87">
        <v>363316</v>
      </c>
      <c r="E14" s="87">
        <v>401892</v>
      </c>
    </row>
    <row r="15" spans="1:5" ht="89.25">
      <c r="A15" s="51">
        <f t="shared" si="0"/>
        <v>4</v>
      </c>
      <c r="B15" s="29" t="s">
        <v>118</v>
      </c>
      <c r="C15" s="54" t="s">
        <v>119</v>
      </c>
      <c r="D15" s="87">
        <v>300</v>
      </c>
      <c r="E15" s="87">
        <v>300</v>
      </c>
    </row>
    <row r="16" spans="1:5" ht="38.25">
      <c r="A16" s="51">
        <f t="shared" si="0"/>
        <v>5</v>
      </c>
      <c r="B16" s="29" t="s">
        <v>120</v>
      </c>
      <c r="C16" s="54" t="s">
        <v>121</v>
      </c>
      <c r="D16" s="87">
        <v>300</v>
      </c>
      <c r="E16" s="87">
        <v>300</v>
      </c>
    </row>
    <row r="17" spans="1:5" ht="76.5">
      <c r="A17" s="51">
        <f t="shared" si="0"/>
        <v>6</v>
      </c>
      <c r="B17" s="29" t="s">
        <v>210</v>
      </c>
      <c r="C17" s="54" t="s">
        <v>122</v>
      </c>
      <c r="D17" s="87">
        <v>37</v>
      </c>
      <c r="E17" s="87">
        <v>40</v>
      </c>
    </row>
    <row r="18" spans="1:5" ht="28.5" customHeight="1">
      <c r="A18" s="51">
        <f t="shared" si="0"/>
        <v>7</v>
      </c>
      <c r="B18" s="30" t="s">
        <v>399</v>
      </c>
      <c r="C18" s="52" t="s">
        <v>400</v>
      </c>
      <c r="D18" s="53">
        <f>SUM(D19:D22)</f>
        <v>3863</v>
      </c>
      <c r="E18" s="53">
        <f>SUM(E19:E22)</f>
        <v>3863</v>
      </c>
    </row>
    <row r="19" spans="1:5" ht="51">
      <c r="A19" s="51">
        <f t="shared" si="0"/>
        <v>8</v>
      </c>
      <c r="B19" s="29" t="s">
        <v>401</v>
      </c>
      <c r="C19" s="54" t="s">
        <v>402</v>
      </c>
      <c r="D19" s="87">
        <v>1627</v>
      </c>
      <c r="E19" s="87">
        <v>1627</v>
      </c>
    </row>
    <row r="20" spans="1:5" ht="63.75">
      <c r="A20" s="51">
        <f t="shared" si="0"/>
        <v>9</v>
      </c>
      <c r="B20" s="29" t="s">
        <v>403</v>
      </c>
      <c r="C20" s="54" t="s">
        <v>404</v>
      </c>
      <c r="D20" s="87">
        <v>28</v>
      </c>
      <c r="E20" s="87">
        <v>28</v>
      </c>
    </row>
    <row r="21" spans="1:5" ht="51">
      <c r="A21" s="51">
        <f t="shared" si="0"/>
        <v>10</v>
      </c>
      <c r="B21" s="29" t="s">
        <v>405</v>
      </c>
      <c r="C21" s="54" t="s">
        <v>406</v>
      </c>
      <c r="D21" s="87">
        <v>2111</v>
      </c>
      <c r="E21" s="87">
        <v>2111</v>
      </c>
    </row>
    <row r="22" spans="1:5" ht="51">
      <c r="A22" s="51">
        <f t="shared" si="0"/>
        <v>11</v>
      </c>
      <c r="B22" s="29" t="s">
        <v>407</v>
      </c>
      <c r="C22" s="54" t="s">
        <v>408</v>
      </c>
      <c r="D22" s="87">
        <v>97</v>
      </c>
      <c r="E22" s="87">
        <v>97</v>
      </c>
    </row>
    <row r="23" spans="1:5" ht="12.75">
      <c r="A23" s="51">
        <f t="shared" si="0"/>
        <v>12</v>
      </c>
      <c r="B23" s="30" t="s">
        <v>409</v>
      </c>
      <c r="C23" s="52" t="s">
        <v>334</v>
      </c>
      <c r="D23" s="53">
        <f>D24+D27+D30</f>
        <v>1673</v>
      </c>
      <c r="E23" s="53">
        <f>E24+E27+E30</f>
        <v>1752</v>
      </c>
    </row>
    <row r="24" spans="1:5" ht="25.5">
      <c r="A24" s="51">
        <f t="shared" si="0"/>
        <v>13</v>
      </c>
      <c r="B24" s="30" t="s">
        <v>335</v>
      </c>
      <c r="C24" s="52" t="s">
        <v>336</v>
      </c>
      <c r="D24" s="53">
        <f>SUM(D25:D26)</f>
        <v>1387</v>
      </c>
      <c r="E24" s="53">
        <f>SUM(E25:E26)</f>
        <v>1458</v>
      </c>
    </row>
    <row r="25" spans="1:5" ht="25.5">
      <c r="A25" s="51">
        <f t="shared" si="0"/>
        <v>14</v>
      </c>
      <c r="B25" s="29" t="s">
        <v>337</v>
      </c>
      <c r="C25" s="54" t="s">
        <v>410</v>
      </c>
      <c r="D25" s="87">
        <v>1200</v>
      </c>
      <c r="E25" s="87">
        <v>1300</v>
      </c>
    </row>
    <row r="26" spans="1:5" ht="38.25">
      <c r="A26" s="51">
        <f t="shared" si="0"/>
        <v>15</v>
      </c>
      <c r="B26" s="29" t="s">
        <v>338</v>
      </c>
      <c r="C26" s="54" t="s">
        <v>411</v>
      </c>
      <c r="D26" s="87">
        <v>187</v>
      </c>
      <c r="E26" s="87">
        <v>158</v>
      </c>
    </row>
    <row r="27" spans="1:5" ht="12.75">
      <c r="A27" s="51">
        <f t="shared" si="0"/>
        <v>16</v>
      </c>
      <c r="B27" s="30" t="s">
        <v>339</v>
      </c>
      <c r="C27" s="52" t="s">
        <v>340</v>
      </c>
      <c r="D27" s="53">
        <f>SUM(D28:D29)</f>
        <v>236</v>
      </c>
      <c r="E27" s="53">
        <f>SUM(E28:E29)</f>
        <v>240</v>
      </c>
    </row>
    <row r="28" spans="1:5" ht="12.75">
      <c r="A28" s="51">
        <f t="shared" si="0"/>
        <v>17</v>
      </c>
      <c r="B28" s="88" t="s">
        <v>341</v>
      </c>
      <c r="C28" s="89" t="s">
        <v>340</v>
      </c>
      <c r="D28" s="87">
        <v>200</v>
      </c>
      <c r="E28" s="87">
        <v>200</v>
      </c>
    </row>
    <row r="29" spans="1:5" ht="25.5">
      <c r="A29" s="51">
        <f t="shared" si="0"/>
        <v>18</v>
      </c>
      <c r="B29" s="88" t="s">
        <v>342</v>
      </c>
      <c r="C29" s="89" t="s">
        <v>343</v>
      </c>
      <c r="D29" s="87">
        <v>36</v>
      </c>
      <c r="E29" s="87">
        <v>40</v>
      </c>
    </row>
    <row r="30" spans="1:5" ht="25.5">
      <c r="A30" s="51">
        <f t="shared" si="0"/>
        <v>19</v>
      </c>
      <c r="B30" s="30" t="s">
        <v>412</v>
      </c>
      <c r="C30" s="52" t="s">
        <v>413</v>
      </c>
      <c r="D30" s="53">
        <f>D31</f>
        <v>50</v>
      </c>
      <c r="E30" s="53">
        <f>E31</f>
        <v>54</v>
      </c>
    </row>
    <row r="31" spans="1:5" ht="25.5">
      <c r="A31" s="51">
        <f t="shared" si="0"/>
        <v>20</v>
      </c>
      <c r="B31" s="29" t="s">
        <v>414</v>
      </c>
      <c r="C31" s="55" t="s">
        <v>413</v>
      </c>
      <c r="D31" s="87">
        <v>50</v>
      </c>
      <c r="E31" s="87">
        <v>54</v>
      </c>
    </row>
    <row r="32" spans="1:5" ht="25.5">
      <c r="A32" s="51">
        <f t="shared" si="0"/>
        <v>21</v>
      </c>
      <c r="B32" s="30" t="s">
        <v>415</v>
      </c>
      <c r="C32" s="52" t="s">
        <v>344</v>
      </c>
      <c r="D32" s="53">
        <f>D33+D35+D36</f>
        <v>1776</v>
      </c>
      <c r="E32" s="53">
        <f>E33+E35+E36</f>
        <v>1739</v>
      </c>
    </row>
    <row r="33" spans="1:5" ht="51">
      <c r="A33" s="51">
        <f t="shared" si="0"/>
        <v>22</v>
      </c>
      <c r="B33" s="29" t="s">
        <v>345</v>
      </c>
      <c r="C33" s="54" t="s">
        <v>346</v>
      </c>
      <c r="D33" s="53">
        <f>D34</f>
        <v>600</v>
      </c>
      <c r="E33" s="53">
        <f>E34</f>
        <v>500</v>
      </c>
    </row>
    <row r="34" spans="1:5" ht="63.75">
      <c r="A34" s="51">
        <f t="shared" si="0"/>
        <v>23</v>
      </c>
      <c r="B34" s="29" t="s">
        <v>347</v>
      </c>
      <c r="C34" s="54" t="s">
        <v>348</v>
      </c>
      <c r="D34" s="87">
        <v>600</v>
      </c>
      <c r="E34" s="87">
        <v>500</v>
      </c>
    </row>
    <row r="35" spans="1:5" ht="38.25">
      <c r="A35" s="51">
        <f t="shared" si="0"/>
        <v>24</v>
      </c>
      <c r="B35" s="29" t="s">
        <v>349</v>
      </c>
      <c r="C35" s="54" t="s">
        <v>350</v>
      </c>
      <c r="D35" s="87">
        <v>560</v>
      </c>
      <c r="E35" s="87">
        <v>588</v>
      </c>
    </row>
    <row r="36" spans="1:5" ht="32.25" customHeight="1">
      <c r="A36" s="51">
        <f t="shared" si="0"/>
        <v>25</v>
      </c>
      <c r="B36" s="30" t="s">
        <v>416</v>
      </c>
      <c r="C36" s="52" t="s">
        <v>435</v>
      </c>
      <c r="D36" s="53">
        <f>SUM(D37:D39)</f>
        <v>616</v>
      </c>
      <c r="E36" s="53">
        <f>SUM(E37:E39)</f>
        <v>651</v>
      </c>
    </row>
    <row r="37" spans="1:5" ht="42" customHeight="1">
      <c r="A37" s="51">
        <f t="shared" si="0"/>
        <v>26</v>
      </c>
      <c r="B37" s="90" t="s">
        <v>418</v>
      </c>
      <c r="C37" s="55" t="s">
        <v>419</v>
      </c>
      <c r="D37" s="91">
        <v>550</v>
      </c>
      <c r="E37" s="91">
        <v>600</v>
      </c>
    </row>
    <row r="38" spans="1:5" ht="54" customHeight="1">
      <c r="A38" s="51">
        <f t="shared" si="0"/>
        <v>27</v>
      </c>
      <c r="B38" s="90" t="s">
        <v>420</v>
      </c>
      <c r="C38" s="55" t="s">
        <v>421</v>
      </c>
      <c r="D38" s="91">
        <v>3</v>
      </c>
      <c r="E38" s="91">
        <v>1</v>
      </c>
    </row>
    <row r="39" spans="1:5" ht="43.5" customHeight="1">
      <c r="A39" s="51">
        <f t="shared" si="0"/>
        <v>28</v>
      </c>
      <c r="B39" s="90" t="s">
        <v>422</v>
      </c>
      <c r="C39" s="55" t="s">
        <v>423</v>
      </c>
      <c r="D39" s="91">
        <v>63</v>
      </c>
      <c r="E39" s="91">
        <v>50</v>
      </c>
    </row>
    <row r="40" spans="1:5" ht="12.75">
      <c r="A40" s="51">
        <f t="shared" si="0"/>
        <v>29</v>
      </c>
      <c r="B40" s="30" t="s">
        <v>424</v>
      </c>
      <c r="C40" s="52" t="s">
        <v>351</v>
      </c>
      <c r="D40" s="53">
        <f>SUM(D41:D44)</f>
        <v>803</v>
      </c>
      <c r="E40" s="53">
        <f>SUM(E41:E44)</f>
        <v>844</v>
      </c>
    </row>
    <row r="41" spans="1:5" ht="25.5">
      <c r="A41" s="51">
        <f t="shared" si="0"/>
        <v>30</v>
      </c>
      <c r="B41" s="29" t="s">
        <v>123</v>
      </c>
      <c r="C41" s="54" t="s">
        <v>124</v>
      </c>
      <c r="D41" s="87">
        <v>110</v>
      </c>
      <c r="E41" s="87">
        <v>116</v>
      </c>
    </row>
    <row r="42" spans="1:5" ht="25.5">
      <c r="A42" s="51">
        <f t="shared" si="0"/>
        <v>31</v>
      </c>
      <c r="B42" s="29" t="s">
        <v>125</v>
      </c>
      <c r="C42" s="54" t="s">
        <v>126</v>
      </c>
      <c r="D42" s="87">
        <v>28</v>
      </c>
      <c r="E42" s="87">
        <v>29</v>
      </c>
    </row>
    <row r="43" spans="1:5" ht="12.75">
      <c r="A43" s="51">
        <f t="shared" si="0"/>
        <v>32</v>
      </c>
      <c r="B43" s="29" t="s">
        <v>127</v>
      </c>
      <c r="C43" s="54" t="s">
        <v>128</v>
      </c>
      <c r="D43" s="87">
        <v>499</v>
      </c>
      <c r="E43" s="87">
        <v>525</v>
      </c>
    </row>
    <row r="44" spans="1:5" ht="12.75">
      <c r="A44" s="51">
        <f t="shared" si="0"/>
        <v>33</v>
      </c>
      <c r="B44" s="29" t="s">
        <v>129</v>
      </c>
      <c r="C44" s="54" t="s">
        <v>130</v>
      </c>
      <c r="D44" s="87">
        <v>166</v>
      </c>
      <c r="E44" s="87">
        <v>174</v>
      </c>
    </row>
    <row r="45" spans="1:5" ht="25.5">
      <c r="A45" s="51">
        <f t="shared" si="0"/>
        <v>34</v>
      </c>
      <c r="B45" s="30" t="s">
        <v>425</v>
      </c>
      <c r="C45" s="52" t="s">
        <v>352</v>
      </c>
      <c r="D45" s="53">
        <f>D46</f>
        <v>12930</v>
      </c>
      <c r="E45" s="53">
        <f>E46</f>
        <v>14143</v>
      </c>
    </row>
    <row r="46" spans="1:5" ht="25.5">
      <c r="A46" s="51">
        <f t="shared" si="0"/>
        <v>35</v>
      </c>
      <c r="B46" s="30" t="s">
        <v>353</v>
      </c>
      <c r="C46" s="52" t="s">
        <v>131</v>
      </c>
      <c r="D46" s="87">
        <f>SUM(D47:D49)</f>
        <v>12930</v>
      </c>
      <c r="E46" s="87">
        <f>SUM(E47:E49)</f>
        <v>14143</v>
      </c>
    </row>
    <row r="47" spans="1:5" ht="25.5">
      <c r="A47" s="51">
        <f t="shared" si="0"/>
        <v>36</v>
      </c>
      <c r="B47" s="29" t="s">
        <v>275</v>
      </c>
      <c r="C47" s="54" t="s">
        <v>132</v>
      </c>
      <c r="D47" s="87">
        <v>11252</v>
      </c>
      <c r="E47" s="87">
        <v>12001</v>
      </c>
    </row>
    <row r="48" spans="1:5" ht="25.5">
      <c r="A48" s="51">
        <f t="shared" si="0"/>
        <v>37</v>
      </c>
      <c r="B48" s="29" t="s">
        <v>276</v>
      </c>
      <c r="C48" s="54" t="s">
        <v>133</v>
      </c>
      <c r="D48" s="87">
        <v>1541</v>
      </c>
      <c r="E48" s="87">
        <v>1999</v>
      </c>
    </row>
    <row r="49" spans="1:5" ht="25.5">
      <c r="A49" s="51">
        <f t="shared" si="0"/>
        <v>38</v>
      </c>
      <c r="B49" s="29" t="s">
        <v>134</v>
      </c>
      <c r="C49" s="55" t="s">
        <v>354</v>
      </c>
      <c r="D49" s="87">
        <v>137</v>
      </c>
      <c r="E49" s="87">
        <v>143</v>
      </c>
    </row>
    <row r="50" spans="1:5" ht="25.5">
      <c r="A50" s="51">
        <f t="shared" si="0"/>
        <v>39</v>
      </c>
      <c r="B50" s="30" t="s">
        <v>426</v>
      </c>
      <c r="C50" s="52" t="s">
        <v>355</v>
      </c>
      <c r="D50" s="53">
        <f>D51+D52</f>
        <v>235</v>
      </c>
      <c r="E50" s="53">
        <f>E51+E52</f>
        <v>60</v>
      </c>
    </row>
    <row r="51" spans="1:5" ht="25.5">
      <c r="A51" s="51">
        <f t="shared" si="0"/>
        <v>40</v>
      </c>
      <c r="B51" s="29" t="s">
        <v>436</v>
      </c>
      <c r="C51" s="54" t="s">
        <v>437</v>
      </c>
      <c r="D51" s="91">
        <v>180</v>
      </c>
      <c r="E51" s="91">
        <v>0</v>
      </c>
    </row>
    <row r="52" spans="1:5" ht="29.25" customHeight="1">
      <c r="A52" s="51">
        <f t="shared" si="0"/>
        <v>41</v>
      </c>
      <c r="B52" s="29" t="s">
        <v>135</v>
      </c>
      <c r="C52" s="54" t="s">
        <v>356</v>
      </c>
      <c r="D52" s="87">
        <v>55</v>
      </c>
      <c r="E52" s="87">
        <v>60</v>
      </c>
    </row>
    <row r="53" spans="1:5" ht="12.75">
      <c r="A53" s="51">
        <f t="shared" si="0"/>
        <v>42</v>
      </c>
      <c r="B53" s="30" t="s">
        <v>357</v>
      </c>
      <c r="C53" s="52" t="s">
        <v>358</v>
      </c>
      <c r="D53" s="53">
        <f>D54</f>
        <v>424378.6</v>
      </c>
      <c r="E53" s="53">
        <f>E54</f>
        <v>436142.9</v>
      </c>
    </row>
    <row r="54" spans="1:5" ht="25.5">
      <c r="A54" s="51">
        <f t="shared" si="0"/>
        <v>43</v>
      </c>
      <c r="B54" s="30" t="s">
        <v>359</v>
      </c>
      <c r="C54" s="52" t="s">
        <v>360</v>
      </c>
      <c r="D54" s="53">
        <f>D55+D57+D62</f>
        <v>424378.6</v>
      </c>
      <c r="E54" s="53">
        <f>E55+E57+E62</f>
        <v>436142.9</v>
      </c>
    </row>
    <row r="55" spans="1:5" ht="25.5">
      <c r="A55" s="51">
        <f t="shared" si="0"/>
        <v>44</v>
      </c>
      <c r="B55" s="30" t="s">
        <v>427</v>
      </c>
      <c r="C55" s="52" t="s">
        <v>361</v>
      </c>
      <c r="D55" s="53">
        <f>D56</f>
        <v>18700</v>
      </c>
      <c r="E55" s="53">
        <f>E56</f>
        <v>18700</v>
      </c>
    </row>
    <row r="56" spans="1:5" ht="25.5">
      <c r="A56" s="51">
        <f t="shared" si="0"/>
        <v>45</v>
      </c>
      <c r="B56" s="29" t="s">
        <v>362</v>
      </c>
      <c r="C56" s="54" t="s">
        <v>363</v>
      </c>
      <c r="D56" s="91">
        <v>18700</v>
      </c>
      <c r="E56" s="91">
        <v>18700</v>
      </c>
    </row>
    <row r="57" spans="1:5" ht="38.25">
      <c r="A57" s="51">
        <f t="shared" si="0"/>
        <v>46</v>
      </c>
      <c r="B57" s="30" t="s">
        <v>364</v>
      </c>
      <c r="C57" s="52" t="s">
        <v>365</v>
      </c>
      <c r="D57" s="53">
        <f>D58</f>
        <v>116100.1</v>
      </c>
      <c r="E57" s="53">
        <f>E58</f>
        <v>99237.4</v>
      </c>
    </row>
    <row r="58" spans="1:5" ht="15.75" customHeight="1">
      <c r="A58" s="51">
        <f t="shared" si="0"/>
        <v>47</v>
      </c>
      <c r="B58" s="30" t="s">
        <v>366</v>
      </c>
      <c r="C58" s="52" t="s">
        <v>367</v>
      </c>
      <c r="D58" s="53">
        <f>SUM(D59:D61)</f>
        <v>116100.1</v>
      </c>
      <c r="E58" s="53">
        <f>SUM(E59:E61)</f>
        <v>99237.4</v>
      </c>
    </row>
    <row r="59" spans="1:5" ht="25.5">
      <c r="A59" s="51">
        <f t="shared" si="0"/>
        <v>48</v>
      </c>
      <c r="B59" s="88" t="s">
        <v>368</v>
      </c>
      <c r="C59" s="89" t="s">
        <v>369</v>
      </c>
      <c r="D59" s="91">
        <v>13094</v>
      </c>
      <c r="E59" s="91">
        <v>13697</v>
      </c>
    </row>
    <row r="60" spans="1:5" ht="38.25">
      <c r="A60" s="51">
        <f t="shared" si="0"/>
        <v>49</v>
      </c>
      <c r="B60" s="88" t="s">
        <v>370</v>
      </c>
      <c r="C60" s="54" t="s">
        <v>136</v>
      </c>
      <c r="D60" s="91">
        <v>94900</v>
      </c>
      <c r="E60" s="91">
        <v>77029</v>
      </c>
    </row>
    <row r="61" spans="1:5" ht="12.75">
      <c r="A61" s="51">
        <f t="shared" si="0"/>
        <v>50</v>
      </c>
      <c r="B61" s="88" t="s">
        <v>368</v>
      </c>
      <c r="C61" s="89" t="s">
        <v>371</v>
      </c>
      <c r="D61" s="91">
        <v>8106.1</v>
      </c>
      <c r="E61" s="91">
        <v>8511.4</v>
      </c>
    </row>
    <row r="62" spans="1:5" ht="25.5">
      <c r="A62" s="51">
        <f t="shared" si="0"/>
        <v>51</v>
      </c>
      <c r="B62" s="30" t="s">
        <v>286</v>
      </c>
      <c r="C62" s="52" t="s">
        <v>287</v>
      </c>
      <c r="D62" s="53">
        <f>D63+D64+D65+D66+D67+D73</f>
        <v>289578.5</v>
      </c>
      <c r="E62" s="53">
        <f>E63+E64+E65+E66+E67+E73</f>
        <v>318205.5</v>
      </c>
    </row>
    <row r="63" spans="1:5" ht="38.25">
      <c r="A63" s="51">
        <f t="shared" si="0"/>
        <v>52</v>
      </c>
      <c r="B63" s="29" t="s">
        <v>288</v>
      </c>
      <c r="C63" s="54" t="s">
        <v>289</v>
      </c>
      <c r="D63" s="91">
        <v>8010</v>
      </c>
      <c r="E63" s="91">
        <v>9212</v>
      </c>
    </row>
    <row r="64" spans="1:5" ht="66" customHeight="1">
      <c r="A64" s="51">
        <f t="shared" si="0"/>
        <v>53</v>
      </c>
      <c r="B64" s="29" t="s">
        <v>438</v>
      </c>
      <c r="C64" s="54" t="s">
        <v>439</v>
      </c>
      <c r="D64" s="91">
        <v>0</v>
      </c>
      <c r="E64" s="91">
        <v>14.4</v>
      </c>
    </row>
    <row r="65" spans="1:5" ht="38.25">
      <c r="A65" s="51">
        <f t="shared" si="0"/>
        <v>54</v>
      </c>
      <c r="B65" s="29" t="s">
        <v>290</v>
      </c>
      <c r="C65" s="54" t="s">
        <v>291</v>
      </c>
      <c r="D65" s="91">
        <v>964</v>
      </c>
      <c r="E65" s="91">
        <v>964</v>
      </c>
    </row>
    <row r="66" spans="1:5" ht="38.25">
      <c r="A66" s="51">
        <f t="shared" si="0"/>
        <v>55</v>
      </c>
      <c r="B66" s="29" t="s">
        <v>292</v>
      </c>
      <c r="C66" s="54" t="s">
        <v>293</v>
      </c>
      <c r="D66" s="91">
        <v>8118</v>
      </c>
      <c r="E66" s="91">
        <v>8195</v>
      </c>
    </row>
    <row r="67" spans="1:5" ht="38.25">
      <c r="A67" s="51">
        <f t="shared" si="0"/>
        <v>56</v>
      </c>
      <c r="B67" s="30" t="s">
        <v>294</v>
      </c>
      <c r="C67" s="52" t="s">
        <v>295</v>
      </c>
      <c r="D67" s="53">
        <f>D68+D69+D70+D71+D72</f>
        <v>81435.5</v>
      </c>
      <c r="E67" s="53">
        <f>E68+E69+E70+E71+E72</f>
        <v>88887.1</v>
      </c>
    </row>
    <row r="68" spans="1:5" ht="51">
      <c r="A68" s="51">
        <f t="shared" si="0"/>
        <v>57</v>
      </c>
      <c r="B68" s="88" t="s">
        <v>296</v>
      </c>
      <c r="C68" s="54" t="s">
        <v>305</v>
      </c>
      <c r="D68" s="91">
        <v>0</v>
      </c>
      <c r="E68" s="91">
        <v>0</v>
      </c>
    </row>
    <row r="69" spans="1:5" ht="51">
      <c r="A69" s="51">
        <f t="shared" si="0"/>
        <v>58</v>
      </c>
      <c r="B69" s="88" t="s">
        <v>296</v>
      </c>
      <c r="C69" s="54" t="s">
        <v>306</v>
      </c>
      <c r="D69" s="91">
        <v>48714</v>
      </c>
      <c r="E69" s="91">
        <v>56161</v>
      </c>
    </row>
    <row r="70" spans="1:5" ht="51">
      <c r="A70" s="51">
        <f t="shared" si="0"/>
        <v>59</v>
      </c>
      <c r="B70" s="88" t="s">
        <v>296</v>
      </c>
      <c r="C70" s="54" t="s">
        <v>307</v>
      </c>
      <c r="D70" s="91">
        <v>32629</v>
      </c>
      <c r="E70" s="91">
        <v>32629</v>
      </c>
    </row>
    <row r="71" spans="1:5" ht="51">
      <c r="A71" s="51">
        <f t="shared" si="0"/>
        <v>60</v>
      </c>
      <c r="B71" s="88" t="s">
        <v>296</v>
      </c>
      <c r="C71" s="54" t="s">
        <v>308</v>
      </c>
      <c r="D71" s="91">
        <v>0.6</v>
      </c>
      <c r="E71" s="91">
        <v>0.6</v>
      </c>
    </row>
    <row r="72" spans="1:5" ht="25.5">
      <c r="A72" s="51">
        <f t="shared" si="0"/>
        <v>61</v>
      </c>
      <c r="B72" s="88" t="s">
        <v>296</v>
      </c>
      <c r="C72" s="54" t="s">
        <v>309</v>
      </c>
      <c r="D72" s="91">
        <v>91.9</v>
      </c>
      <c r="E72" s="91">
        <v>96.5</v>
      </c>
    </row>
    <row r="73" spans="1:5" ht="25.5">
      <c r="A73" s="51">
        <f t="shared" si="0"/>
        <v>62</v>
      </c>
      <c r="B73" s="30" t="s">
        <v>310</v>
      </c>
      <c r="C73" s="52" t="s">
        <v>311</v>
      </c>
      <c r="D73" s="53">
        <f>D74+D75</f>
        <v>191051</v>
      </c>
      <c r="E73" s="53">
        <f>E74+E75</f>
        <v>210933</v>
      </c>
    </row>
    <row r="74" spans="1:5" ht="118.5" customHeight="1">
      <c r="A74" s="51">
        <f t="shared" si="0"/>
        <v>63</v>
      </c>
      <c r="B74" s="88" t="s">
        <v>312</v>
      </c>
      <c r="C74" s="54" t="s">
        <v>313</v>
      </c>
      <c r="D74" s="91">
        <v>147811</v>
      </c>
      <c r="E74" s="91">
        <v>163832</v>
      </c>
    </row>
    <row r="75" spans="1:5" ht="62.25" customHeight="1">
      <c r="A75" s="51">
        <f t="shared" si="0"/>
        <v>64</v>
      </c>
      <c r="B75" s="88" t="s">
        <v>312</v>
      </c>
      <c r="C75" s="54" t="s">
        <v>428</v>
      </c>
      <c r="D75" s="91">
        <v>43240</v>
      </c>
      <c r="E75" s="91">
        <v>47101</v>
      </c>
    </row>
    <row r="76" spans="1:5" ht="12.75">
      <c r="A76" s="51">
        <f t="shared" si="0"/>
        <v>65</v>
      </c>
      <c r="B76" s="169" t="s">
        <v>314</v>
      </c>
      <c r="C76" s="169"/>
      <c r="D76" s="53">
        <f>D12+D53</f>
        <v>809611.6</v>
      </c>
      <c r="E76" s="53">
        <f>E12+E53</f>
        <v>861075.9</v>
      </c>
    </row>
    <row r="77" ht="12.75"/>
    <row r="78" ht="12.75"/>
    <row r="79" ht="12.75"/>
  </sheetData>
  <sheetProtection/>
  <mergeCells count="8">
    <mergeCell ref="B76:C76"/>
    <mergeCell ref="C6:E6"/>
    <mergeCell ref="D7:E7"/>
    <mergeCell ref="B8:C8"/>
    <mergeCell ref="A10:A11"/>
    <mergeCell ref="B10:B11"/>
    <mergeCell ref="C10:C11"/>
    <mergeCell ref="D10:E10"/>
  </mergeCells>
  <printOptions/>
  <pageMargins left="0.1968503937007874" right="0.1968503937007874" top="0.5905511811023623" bottom="0.5905511811023623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7030A0"/>
  </sheetPr>
  <dimension ref="A1:D100"/>
  <sheetViews>
    <sheetView zoomScalePageLayoutView="0" workbookViewId="0" topLeftCell="A1">
      <selection activeCell="D13" sqref="D13"/>
    </sheetView>
  </sheetViews>
  <sheetFormatPr defaultColWidth="11.75390625" defaultRowHeight="12.75"/>
  <cols>
    <col min="1" max="1" width="7.25390625" style="0" customWidth="1"/>
    <col min="2" max="2" width="10.75390625" style="0" customWidth="1"/>
    <col min="3" max="3" width="23.75390625" style="0" customWidth="1"/>
    <col min="4" max="4" width="66.625" style="0" customWidth="1"/>
  </cols>
  <sheetData>
    <row r="1" spans="1:4" ht="12.75" customHeight="1">
      <c r="A1" s="56"/>
      <c r="B1" s="56"/>
      <c r="C1" s="56"/>
      <c r="D1" s="57" t="s">
        <v>37</v>
      </c>
    </row>
    <row r="2" spans="1:4" ht="12.75" customHeight="1">
      <c r="A2" s="56"/>
      <c r="B2" s="56"/>
      <c r="C2" s="56"/>
      <c r="D2" s="57" t="s">
        <v>315</v>
      </c>
    </row>
    <row r="3" spans="1:4" ht="12.75" customHeight="1">
      <c r="A3" s="56"/>
      <c r="B3" s="56"/>
      <c r="C3" s="56"/>
      <c r="D3" s="57" t="s">
        <v>99</v>
      </c>
    </row>
    <row r="4" spans="1:4" ht="12.75" customHeight="1">
      <c r="A4" s="56"/>
      <c r="B4" s="56"/>
      <c r="C4" s="56"/>
      <c r="D4" s="57" t="s">
        <v>316</v>
      </c>
    </row>
    <row r="5" spans="1:4" ht="12.75" customHeight="1">
      <c r="A5" s="56"/>
      <c r="B5" s="56"/>
      <c r="C5" s="56"/>
      <c r="D5" s="57" t="s">
        <v>99</v>
      </c>
    </row>
    <row r="6" spans="1:4" ht="12.75" customHeight="1">
      <c r="A6" s="56"/>
      <c r="B6" s="56"/>
      <c r="C6" s="56"/>
      <c r="D6" s="57" t="s">
        <v>385</v>
      </c>
    </row>
    <row r="7" spans="1:4" ht="12.75" customHeight="1">
      <c r="A7" s="56"/>
      <c r="B7" s="56"/>
      <c r="C7" s="56"/>
      <c r="D7" s="58"/>
    </row>
    <row r="8" spans="1:4" ht="30.75" customHeight="1">
      <c r="A8" s="178" t="s">
        <v>299</v>
      </c>
      <c r="B8" s="179"/>
      <c r="C8" s="179"/>
      <c r="D8" s="179"/>
    </row>
    <row r="9" spans="1:4" ht="12.75" customHeight="1">
      <c r="A9" s="56"/>
      <c r="B9" s="56"/>
      <c r="C9" s="59"/>
      <c r="D9" s="58"/>
    </row>
    <row r="10" spans="1:4" ht="76.5" customHeight="1">
      <c r="A10" s="60" t="s">
        <v>269</v>
      </c>
      <c r="B10" s="61" t="s">
        <v>317</v>
      </c>
      <c r="C10" s="60" t="s">
        <v>318</v>
      </c>
      <c r="D10" s="62" t="s">
        <v>319</v>
      </c>
    </row>
    <row r="11" spans="1:4" ht="33" customHeight="1">
      <c r="A11" s="63">
        <v>1</v>
      </c>
      <c r="B11" s="64" t="s">
        <v>250</v>
      </c>
      <c r="C11" s="64"/>
      <c r="D11" s="65" t="s">
        <v>320</v>
      </c>
    </row>
    <row r="12" spans="1:4" ht="34.5" customHeight="1">
      <c r="A12" s="63">
        <v>2</v>
      </c>
      <c r="B12" s="66">
        <v>901</v>
      </c>
      <c r="C12" s="66" t="s">
        <v>321</v>
      </c>
      <c r="D12" s="68" t="s">
        <v>322</v>
      </c>
    </row>
    <row r="13" spans="1:4" ht="34.5" customHeight="1">
      <c r="A13" s="63">
        <v>3</v>
      </c>
      <c r="B13" s="69" t="s">
        <v>250</v>
      </c>
      <c r="C13" s="69" t="s">
        <v>323</v>
      </c>
      <c r="D13" s="70" t="s">
        <v>189</v>
      </c>
    </row>
    <row r="14" spans="1:4" ht="34.5" customHeight="1">
      <c r="A14" s="63">
        <v>4</v>
      </c>
      <c r="B14" s="69" t="s">
        <v>250</v>
      </c>
      <c r="C14" s="69" t="s">
        <v>324</v>
      </c>
      <c r="D14" s="71" t="s">
        <v>191</v>
      </c>
    </row>
    <row r="15" spans="1:4" ht="65.25" customHeight="1">
      <c r="A15" s="63">
        <v>5</v>
      </c>
      <c r="B15" s="66">
        <v>901</v>
      </c>
      <c r="C15" s="66" t="s">
        <v>325</v>
      </c>
      <c r="D15" s="67" t="s">
        <v>137</v>
      </c>
    </row>
    <row r="16" spans="1:4" ht="63" customHeight="1">
      <c r="A16" s="63">
        <v>6</v>
      </c>
      <c r="B16" s="66">
        <v>901</v>
      </c>
      <c r="C16" s="66" t="s">
        <v>326</v>
      </c>
      <c r="D16" s="67" t="s">
        <v>138</v>
      </c>
    </row>
    <row r="17" spans="1:4" ht="63" customHeight="1">
      <c r="A17" s="63">
        <v>7</v>
      </c>
      <c r="B17" s="66">
        <v>901</v>
      </c>
      <c r="C17" s="66" t="s">
        <v>139</v>
      </c>
      <c r="D17" s="67" t="s">
        <v>140</v>
      </c>
    </row>
    <row r="18" spans="1:4" ht="96" customHeight="1">
      <c r="A18" s="63">
        <v>8</v>
      </c>
      <c r="B18" s="66">
        <v>901</v>
      </c>
      <c r="C18" s="66" t="s">
        <v>327</v>
      </c>
      <c r="D18" s="67" t="s">
        <v>141</v>
      </c>
    </row>
    <row r="19" spans="1:4" ht="65.25" customHeight="1">
      <c r="A19" s="63">
        <v>9</v>
      </c>
      <c r="B19" s="66">
        <v>901</v>
      </c>
      <c r="C19" s="66" t="s">
        <v>328</v>
      </c>
      <c r="D19" s="68" t="s">
        <v>142</v>
      </c>
    </row>
    <row r="20" spans="1:4" ht="63" customHeight="1">
      <c r="A20" s="63">
        <v>10</v>
      </c>
      <c r="B20" s="66">
        <v>901</v>
      </c>
      <c r="C20" s="93" t="s">
        <v>329</v>
      </c>
      <c r="D20" s="67" t="s">
        <v>143</v>
      </c>
    </row>
    <row r="21" spans="1:4" ht="66" customHeight="1">
      <c r="A21" s="63">
        <v>11</v>
      </c>
      <c r="B21" s="94">
        <v>901</v>
      </c>
      <c r="C21" s="94" t="s">
        <v>440</v>
      </c>
      <c r="D21" s="95" t="s">
        <v>975</v>
      </c>
    </row>
    <row r="22" spans="1:4" ht="53.25" customHeight="1">
      <c r="A22" s="63">
        <v>12</v>
      </c>
      <c r="B22" s="94">
        <v>901</v>
      </c>
      <c r="C22" s="94" t="s">
        <v>441</v>
      </c>
      <c r="D22" s="95" t="s">
        <v>976</v>
      </c>
    </row>
    <row r="23" spans="1:4" ht="51.75" customHeight="1">
      <c r="A23" s="63">
        <v>13</v>
      </c>
      <c r="B23" s="94" t="s">
        <v>250</v>
      </c>
      <c r="C23" s="94" t="s">
        <v>977</v>
      </c>
      <c r="D23" s="95" t="s">
        <v>978</v>
      </c>
    </row>
    <row r="24" spans="1:4" ht="63" customHeight="1">
      <c r="A24" s="63">
        <v>14</v>
      </c>
      <c r="B24" s="94" t="s">
        <v>250</v>
      </c>
      <c r="C24" s="94" t="s">
        <v>979</v>
      </c>
      <c r="D24" s="95" t="s">
        <v>980</v>
      </c>
    </row>
    <row r="25" spans="1:4" ht="51" customHeight="1">
      <c r="A25" s="63">
        <v>15</v>
      </c>
      <c r="B25" s="94" t="s">
        <v>250</v>
      </c>
      <c r="C25" s="94" t="s">
        <v>981</v>
      </c>
      <c r="D25" s="95" t="s">
        <v>982</v>
      </c>
    </row>
    <row r="26" spans="1:4" ht="35.25" customHeight="1">
      <c r="A26" s="63">
        <v>16</v>
      </c>
      <c r="B26" s="94" t="s">
        <v>250</v>
      </c>
      <c r="C26" s="94" t="s">
        <v>983</v>
      </c>
      <c r="D26" s="95" t="s">
        <v>984</v>
      </c>
    </row>
    <row r="27" spans="1:4" ht="35.25" customHeight="1">
      <c r="A27" s="63">
        <v>17</v>
      </c>
      <c r="B27" s="94" t="s">
        <v>250</v>
      </c>
      <c r="C27" s="94" t="s">
        <v>442</v>
      </c>
      <c r="D27" s="95" t="s">
        <v>985</v>
      </c>
    </row>
    <row r="28" spans="1:4" ht="51.75" customHeight="1">
      <c r="A28" s="63">
        <v>18</v>
      </c>
      <c r="B28" s="66" t="s">
        <v>250</v>
      </c>
      <c r="C28" s="66" t="s">
        <v>330</v>
      </c>
      <c r="D28" s="67" t="s">
        <v>986</v>
      </c>
    </row>
    <row r="29" spans="1:4" ht="51.75" customHeight="1">
      <c r="A29" s="63">
        <v>19</v>
      </c>
      <c r="B29" s="66" t="s">
        <v>250</v>
      </c>
      <c r="C29" s="66" t="s">
        <v>987</v>
      </c>
      <c r="D29" s="67" t="s">
        <v>988</v>
      </c>
    </row>
    <row r="30" spans="1:4" ht="34.5" customHeight="1">
      <c r="A30" s="63">
        <v>20</v>
      </c>
      <c r="B30" s="66" t="s">
        <v>250</v>
      </c>
      <c r="C30" s="66" t="s">
        <v>144</v>
      </c>
      <c r="D30" s="67" t="s">
        <v>0</v>
      </c>
    </row>
    <row r="31" spans="1:4" ht="49.5" customHeight="1">
      <c r="A31" s="63">
        <v>21</v>
      </c>
      <c r="B31" s="66" t="s">
        <v>250</v>
      </c>
      <c r="C31" s="66" t="s">
        <v>278</v>
      </c>
      <c r="D31" s="67" t="s">
        <v>279</v>
      </c>
    </row>
    <row r="32" spans="1:4" ht="47.25" customHeight="1">
      <c r="A32" s="63">
        <v>22</v>
      </c>
      <c r="B32" s="69" t="s">
        <v>250</v>
      </c>
      <c r="C32" s="66" t="s">
        <v>280</v>
      </c>
      <c r="D32" s="67" t="s">
        <v>145</v>
      </c>
    </row>
    <row r="33" spans="1:4" ht="37.5" customHeight="1">
      <c r="A33" s="63">
        <v>23</v>
      </c>
      <c r="B33" s="66">
        <v>901</v>
      </c>
      <c r="C33" s="66" t="s">
        <v>443</v>
      </c>
      <c r="D33" s="67" t="s">
        <v>444</v>
      </c>
    </row>
    <row r="34" spans="1:4" ht="80.25" customHeight="1">
      <c r="A34" s="63">
        <v>24</v>
      </c>
      <c r="B34" s="66">
        <v>901</v>
      </c>
      <c r="C34" s="66" t="s">
        <v>1</v>
      </c>
      <c r="D34" s="67" t="s">
        <v>146</v>
      </c>
    </row>
    <row r="35" spans="1:4" ht="80.25" customHeight="1">
      <c r="A35" s="63">
        <v>25</v>
      </c>
      <c r="B35" s="66">
        <v>901</v>
      </c>
      <c r="C35" s="66" t="s">
        <v>2</v>
      </c>
      <c r="D35" s="68" t="s">
        <v>147</v>
      </c>
    </row>
    <row r="36" spans="1:4" ht="93.75" customHeight="1">
      <c r="A36" s="63">
        <v>26</v>
      </c>
      <c r="B36" s="66">
        <v>901</v>
      </c>
      <c r="C36" s="66" t="s">
        <v>3</v>
      </c>
      <c r="D36" s="68" t="s">
        <v>148</v>
      </c>
    </row>
    <row r="37" spans="1:4" ht="95.25" customHeight="1">
      <c r="A37" s="63">
        <v>27</v>
      </c>
      <c r="B37" s="66">
        <v>901</v>
      </c>
      <c r="C37" s="66" t="s">
        <v>281</v>
      </c>
      <c r="D37" s="68" t="s">
        <v>149</v>
      </c>
    </row>
    <row r="38" spans="1:4" ht="95.25" customHeight="1">
      <c r="A38" s="63">
        <v>28</v>
      </c>
      <c r="B38" s="66">
        <v>901</v>
      </c>
      <c r="C38" s="66" t="s">
        <v>4</v>
      </c>
      <c r="D38" s="68" t="s">
        <v>150</v>
      </c>
    </row>
    <row r="39" spans="1:4" ht="33" customHeight="1">
      <c r="A39" s="63">
        <v>29</v>
      </c>
      <c r="B39" s="66">
        <v>901</v>
      </c>
      <c r="C39" s="66" t="s">
        <v>5</v>
      </c>
      <c r="D39" s="67" t="s">
        <v>196</v>
      </c>
    </row>
    <row r="40" spans="1:4" ht="52.5" customHeight="1">
      <c r="A40" s="63">
        <v>30</v>
      </c>
      <c r="B40" s="66">
        <v>901</v>
      </c>
      <c r="C40" s="66" t="s">
        <v>6</v>
      </c>
      <c r="D40" s="68" t="s">
        <v>151</v>
      </c>
    </row>
    <row r="41" spans="1:4" ht="36.75" customHeight="1">
      <c r="A41" s="63">
        <v>31</v>
      </c>
      <c r="B41" s="69" t="s">
        <v>250</v>
      </c>
      <c r="C41" s="69" t="s">
        <v>445</v>
      </c>
      <c r="D41" s="72" t="s">
        <v>446</v>
      </c>
    </row>
    <row r="42" spans="1:4" ht="82.5" customHeight="1">
      <c r="A42" s="63">
        <v>32</v>
      </c>
      <c r="B42" s="69" t="s">
        <v>250</v>
      </c>
      <c r="C42" s="69" t="s">
        <v>447</v>
      </c>
      <c r="D42" s="72" t="s">
        <v>448</v>
      </c>
    </row>
    <row r="43" spans="1:4" ht="66.75" customHeight="1">
      <c r="A43" s="63">
        <v>33</v>
      </c>
      <c r="B43" s="69" t="s">
        <v>250</v>
      </c>
      <c r="C43" s="69" t="s">
        <v>449</v>
      </c>
      <c r="D43" s="72" t="s">
        <v>450</v>
      </c>
    </row>
    <row r="44" spans="1:4" ht="62.25" customHeight="1">
      <c r="A44" s="63">
        <v>34</v>
      </c>
      <c r="B44" s="69" t="s">
        <v>250</v>
      </c>
      <c r="C44" s="69" t="s">
        <v>7</v>
      </c>
      <c r="D44" s="72" t="s">
        <v>8</v>
      </c>
    </row>
    <row r="45" spans="1:4" ht="77.25" customHeight="1">
      <c r="A45" s="63">
        <v>35</v>
      </c>
      <c r="B45" s="69" t="s">
        <v>250</v>
      </c>
      <c r="C45" s="69" t="s">
        <v>152</v>
      </c>
      <c r="D45" s="71" t="s">
        <v>116</v>
      </c>
    </row>
    <row r="46" spans="1:4" ht="46.5" customHeight="1">
      <c r="A46" s="63">
        <v>36</v>
      </c>
      <c r="B46" s="69" t="s">
        <v>250</v>
      </c>
      <c r="C46" s="69" t="s">
        <v>9</v>
      </c>
      <c r="D46" s="71" t="s">
        <v>35</v>
      </c>
    </row>
    <row r="47" spans="1:4" ht="33.75" customHeight="1">
      <c r="A47" s="63">
        <v>37</v>
      </c>
      <c r="B47" s="69">
        <v>901</v>
      </c>
      <c r="C47" s="69" t="s">
        <v>11</v>
      </c>
      <c r="D47" s="71" t="s">
        <v>198</v>
      </c>
    </row>
    <row r="48" spans="1:4" ht="20.25" customHeight="1">
      <c r="A48" s="63">
        <v>38</v>
      </c>
      <c r="B48" s="69">
        <v>901</v>
      </c>
      <c r="C48" s="69" t="s">
        <v>10</v>
      </c>
      <c r="D48" s="71" t="s">
        <v>199</v>
      </c>
    </row>
    <row r="49" spans="1:4" ht="21.75" customHeight="1">
      <c r="A49" s="63">
        <v>39</v>
      </c>
      <c r="B49" s="69">
        <v>901</v>
      </c>
      <c r="C49" s="69" t="s">
        <v>153</v>
      </c>
      <c r="D49" s="71" t="s">
        <v>154</v>
      </c>
    </row>
    <row r="50" spans="1:4" ht="47.25" customHeight="1">
      <c r="A50" s="63">
        <v>40</v>
      </c>
      <c r="B50" s="69" t="s">
        <v>250</v>
      </c>
      <c r="C50" s="69" t="s">
        <v>12</v>
      </c>
      <c r="D50" s="72" t="s">
        <v>13</v>
      </c>
    </row>
    <row r="51" spans="1:4" ht="48.75" customHeight="1">
      <c r="A51" s="63">
        <v>41</v>
      </c>
      <c r="B51" s="64" t="s">
        <v>250</v>
      </c>
      <c r="C51" s="64"/>
      <c r="D51" s="65" t="s">
        <v>14</v>
      </c>
    </row>
    <row r="52" spans="1:4" ht="79.5" customHeight="1">
      <c r="A52" s="63">
        <v>42</v>
      </c>
      <c r="B52" s="66">
        <v>901</v>
      </c>
      <c r="C52" s="66" t="s">
        <v>15</v>
      </c>
      <c r="D52" s="67" t="s">
        <v>16</v>
      </c>
    </row>
    <row r="53" spans="1:4" ht="50.25" customHeight="1">
      <c r="A53" s="63">
        <v>43</v>
      </c>
      <c r="B53" s="66">
        <v>901</v>
      </c>
      <c r="C53" s="66" t="s">
        <v>155</v>
      </c>
      <c r="D53" s="67" t="s">
        <v>197</v>
      </c>
    </row>
    <row r="54" spans="1:4" ht="38.25" customHeight="1">
      <c r="A54" s="63">
        <v>44</v>
      </c>
      <c r="B54" s="64" t="s">
        <v>92</v>
      </c>
      <c r="C54" s="64"/>
      <c r="D54" s="65" t="s">
        <v>17</v>
      </c>
    </row>
    <row r="55" spans="1:4" ht="63" customHeight="1">
      <c r="A55" s="63">
        <v>45</v>
      </c>
      <c r="B55" s="66" t="s">
        <v>92</v>
      </c>
      <c r="C55" s="66" t="s">
        <v>282</v>
      </c>
      <c r="D55" s="67" t="s">
        <v>285</v>
      </c>
    </row>
    <row r="56" spans="1:4" ht="63" customHeight="1">
      <c r="A56" s="63">
        <v>46</v>
      </c>
      <c r="B56" s="66" t="s">
        <v>92</v>
      </c>
      <c r="C56" s="66" t="s">
        <v>277</v>
      </c>
      <c r="D56" s="67" t="s">
        <v>156</v>
      </c>
    </row>
    <row r="57" spans="1:4" ht="37.5" customHeight="1">
      <c r="A57" s="63">
        <v>47</v>
      </c>
      <c r="B57" s="66" t="s">
        <v>92</v>
      </c>
      <c r="C57" s="66" t="s">
        <v>144</v>
      </c>
      <c r="D57" s="67" t="s">
        <v>0</v>
      </c>
    </row>
    <row r="58" spans="1:4" ht="50.25" customHeight="1">
      <c r="A58" s="63">
        <v>48</v>
      </c>
      <c r="B58" s="66" t="s">
        <v>92</v>
      </c>
      <c r="C58" s="66" t="s">
        <v>280</v>
      </c>
      <c r="D58" s="67" t="s">
        <v>145</v>
      </c>
    </row>
    <row r="59" spans="1:4" ht="78" customHeight="1">
      <c r="A59" s="63">
        <v>49</v>
      </c>
      <c r="B59" s="69" t="s">
        <v>92</v>
      </c>
      <c r="C59" s="69" t="s">
        <v>447</v>
      </c>
      <c r="D59" s="72" t="s">
        <v>448</v>
      </c>
    </row>
    <row r="60" spans="1:4" ht="65.25" customHeight="1">
      <c r="A60" s="63">
        <v>50</v>
      </c>
      <c r="B60" s="69" t="s">
        <v>92</v>
      </c>
      <c r="C60" s="69" t="s">
        <v>449</v>
      </c>
      <c r="D60" s="72" t="s">
        <v>450</v>
      </c>
    </row>
    <row r="61" spans="1:4" ht="33" customHeight="1">
      <c r="A61" s="63">
        <v>51</v>
      </c>
      <c r="B61" s="69" t="s">
        <v>92</v>
      </c>
      <c r="C61" s="69" t="s">
        <v>11</v>
      </c>
      <c r="D61" s="71" t="s">
        <v>198</v>
      </c>
    </row>
    <row r="62" spans="1:4" ht="21" customHeight="1">
      <c r="A62" s="63">
        <v>52</v>
      </c>
      <c r="B62" s="69" t="s">
        <v>92</v>
      </c>
      <c r="C62" s="69" t="s">
        <v>10</v>
      </c>
      <c r="D62" s="71" t="s">
        <v>199</v>
      </c>
    </row>
    <row r="63" spans="1:4" ht="48.75" customHeight="1">
      <c r="A63" s="63">
        <v>53</v>
      </c>
      <c r="B63" s="69" t="s">
        <v>92</v>
      </c>
      <c r="C63" s="69" t="s">
        <v>12</v>
      </c>
      <c r="D63" s="72" t="s">
        <v>13</v>
      </c>
    </row>
    <row r="64" spans="1:4" ht="47.25" customHeight="1">
      <c r="A64" s="63">
        <v>54</v>
      </c>
      <c r="B64" s="64" t="s">
        <v>96</v>
      </c>
      <c r="C64" s="73"/>
      <c r="D64" s="74" t="s">
        <v>18</v>
      </c>
    </row>
    <row r="65" spans="1:4" ht="81.75" customHeight="1">
      <c r="A65" s="63">
        <v>55</v>
      </c>
      <c r="B65" s="69" t="s">
        <v>96</v>
      </c>
      <c r="C65" s="69" t="s">
        <v>447</v>
      </c>
      <c r="D65" s="72" t="s">
        <v>448</v>
      </c>
    </row>
    <row r="66" spans="1:4" ht="65.25" customHeight="1">
      <c r="A66" s="63">
        <v>56</v>
      </c>
      <c r="B66" s="69" t="s">
        <v>96</v>
      </c>
      <c r="C66" s="69" t="s">
        <v>449</v>
      </c>
      <c r="D66" s="72" t="s">
        <v>450</v>
      </c>
    </row>
    <row r="67" spans="1:4" ht="30" customHeight="1">
      <c r="A67" s="63">
        <v>57</v>
      </c>
      <c r="B67" s="69" t="s">
        <v>96</v>
      </c>
      <c r="C67" s="69" t="s">
        <v>11</v>
      </c>
      <c r="D67" s="71" t="s">
        <v>198</v>
      </c>
    </row>
    <row r="68" spans="1:4" ht="22.5" customHeight="1">
      <c r="A68" s="63">
        <v>58</v>
      </c>
      <c r="B68" s="69" t="s">
        <v>96</v>
      </c>
      <c r="C68" s="69" t="s">
        <v>10</v>
      </c>
      <c r="D68" s="71" t="s">
        <v>199</v>
      </c>
    </row>
    <row r="69" spans="1:4" ht="48" customHeight="1">
      <c r="A69" s="63">
        <v>59</v>
      </c>
      <c r="B69" s="69" t="s">
        <v>96</v>
      </c>
      <c r="C69" s="69" t="s">
        <v>12</v>
      </c>
      <c r="D69" s="72" t="s">
        <v>13</v>
      </c>
    </row>
    <row r="70" spans="1:4" ht="48.75" customHeight="1">
      <c r="A70" s="63">
        <v>60</v>
      </c>
      <c r="B70" s="64" t="s">
        <v>19</v>
      </c>
      <c r="C70" s="64"/>
      <c r="D70" s="74" t="s">
        <v>20</v>
      </c>
    </row>
    <row r="71" spans="1:4" ht="18" customHeight="1">
      <c r="A71" s="63">
        <v>61</v>
      </c>
      <c r="B71" s="66" t="s">
        <v>19</v>
      </c>
      <c r="C71" s="66" t="s">
        <v>21</v>
      </c>
      <c r="D71" s="67" t="s">
        <v>22</v>
      </c>
    </row>
    <row r="72" spans="1:4" ht="31.5" customHeight="1">
      <c r="A72" s="63">
        <v>62</v>
      </c>
      <c r="B72" s="66" t="s">
        <v>19</v>
      </c>
      <c r="C72" s="66" t="s">
        <v>23</v>
      </c>
      <c r="D72" s="67" t="s">
        <v>24</v>
      </c>
    </row>
    <row r="73" spans="1:4" ht="18.75" customHeight="1">
      <c r="A73" s="63">
        <v>63</v>
      </c>
      <c r="B73" s="66" t="s">
        <v>19</v>
      </c>
      <c r="C73" s="66" t="s">
        <v>25</v>
      </c>
      <c r="D73" s="67" t="s">
        <v>176</v>
      </c>
    </row>
    <row r="74" spans="1:4" ht="32.25" customHeight="1">
      <c r="A74" s="63">
        <v>64</v>
      </c>
      <c r="B74" s="66" t="s">
        <v>19</v>
      </c>
      <c r="C74" s="66" t="s">
        <v>451</v>
      </c>
      <c r="D74" s="67" t="s">
        <v>452</v>
      </c>
    </row>
    <row r="75" spans="1:4" ht="31.5" customHeight="1">
      <c r="A75" s="63">
        <v>65</v>
      </c>
      <c r="B75" s="66" t="s">
        <v>19</v>
      </c>
      <c r="C75" s="66" t="s">
        <v>157</v>
      </c>
      <c r="D75" s="67" t="s">
        <v>26</v>
      </c>
    </row>
    <row r="76" spans="1:4" ht="66" customHeight="1">
      <c r="A76" s="63">
        <v>66</v>
      </c>
      <c r="B76" s="66" t="s">
        <v>19</v>
      </c>
      <c r="C76" s="66" t="s">
        <v>158</v>
      </c>
      <c r="D76" s="67" t="s">
        <v>185</v>
      </c>
    </row>
    <row r="77" spans="1:4" ht="36.75" customHeight="1">
      <c r="A77" s="63">
        <v>67</v>
      </c>
      <c r="B77" s="66" t="s">
        <v>19</v>
      </c>
      <c r="C77" s="84" t="s">
        <v>159</v>
      </c>
      <c r="D77" s="67" t="s">
        <v>187</v>
      </c>
    </row>
    <row r="78" spans="1:4" ht="96.75" customHeight="1">
      <c r="A78" s="63">
        <v>68</v>
      </c>
      <c r="B78" s="66" t="s">
        <v>19</v>
      </c>
      <c r="C78" s="66" t="s">
        <v>453</v>
      </c>
      <c r="D78" s="96" t="s">
        <v>454</v>
      </c>
    </row>
    <row r="79" spans="1:4" ht="51.75" customHeight="1">
      <c r="A79" s="63">
        <v>69</v>
      </c>
      <c r="B79" s="66" t="s">
        <v>19</v>
      </c>
      <c r="C79" s="66" t="s">
        <v>455</v>
      </c>
      <c r="D79" s="67" t="s">
        <v>456</v>
      </c>
    </row>
    <row r="80" spans="1:4" ht="66" customHeight="1">
      <c r="A80" s="63">
        <v>70</v>
      </c>
      <c r="B80" s="66" t="s">
        <v>19</v>
      </c>
      <c r="C80" s="84" t="s">
        <v>457</v>
      </c>
      <c r="D80" s="67" t="s">
        <v>458</v>
      </c>
    </row>
    <row r="81" spans="1:4" ht="33" customHeight="1">
      <c r="A81" s="63">
        <v>71</v>
      </c>
      <c r="B81" s="64" t="s">
        <v>459</v>
      </c>
      <c r="C81" s="64"/>
      <c r="D81" s="74" t="s">
        <v>460</v>
      </c>
    </row>
    <row r="82" spans="1:4" ht="79.5" customHeight="1">
      <c r="A82" s="63">
        <v>72</v>
      </c>
      <c r="B82" s="66" t="s">
        <v>459</v>
      </c>
      <c r="C82" s="66" t="s">
        <v>461</v>
      </c>
      <c r="D82" s="67" t="s">
        <v>989</v>
      </c>
    </row>
    <row r="83" spans="1:4" ht="94.5" customHeight="1">
      <c r="A83" s="63">
        <v>73</v>
      </c>
      <c r="B83" s="66" t="s">
        <v>459</v>
      </c>
      <c r="C83" s="66" t="s">
        <v>462</v>
      </c>
      <c r="D83" s="67" t="s">
        <v>990</v>
      </c>
    </row>
    <row r="84" spans="1:4" ht="81" customHeight="1">
      <c r="A84" s="63">
        <v>74</v>
      </c>
      <c r="B84" s="66" t="s">
        <v>459</v>
      </c>
      <c r="C84" s="66" t="s">
        <v>463</v>
      </c>
      <c r="D84" s="67" t="s">
        <v>991</v>
      </c>
    </row>
    <row r="85" spans="1:4" ht="81" customHeight="1">
      <c r="A85" s="63">
        <v>75</v>
      </c>
      <c r="B85" s="66" t="s">
        <v>459</v>
      </c>
      <c r="C85" s="66" t="s">
        <v>464</v>
      </c>
      <c r="D85" s="67" t="s">
        <v>992</v>
      </c>
    </row>
    <row r="86" spans="1:4" ht="33" customHeight="1">
      <c r="A86" s="63">
        <v>76</v>
      </c>
      <c r="B86" s="64" t="s">
        <v>27</v>
      </c>
      <c r="C86" s="64"/>
      <c r="D86" s="74" t="s">
        <v>300</v>
      </c>
    </row>
    <row r="87" spans="1:4" ht="32.25" customHeight="1">
      <c r="A87" s="63">
        <v>77</v>
      </c>
      <c r="B87" s="66" t="s">
        <v>27</v>
      </c>
      <c r="C87" s="66" t="s">
        <v>160</v>
      </c>
      <c r="D87" s="67" t="s">
        <v>28</v>
      </c>
    </row>
    <row r="88" spans="1:4" ht="31.5" customHeight="1">
      <c r="A88" s="63">
        <v>78</v>
      </c>
      <c r="B88" s="66" t="s">
        <v>27</v>
      </c>
      <c r="C88" s="66" t="s">
        <v>161</v>
      </c>
      <c r="D88" s="67" t="s">
        <v>29</v>
      </c>
    </row>
    <row r="89" spans="1:4" ht="17.25" customHeight="1">
      <c r="A89" s="63">
        <v>79</v>
      </c>
      <c r="B89" s="66" t="s">
        <v>27</v>
      </c>
      <c r="C89" s="66" t="s">
        <v>162</v>
      </c>
      <c r="D89" s="67" t="s">
        <v>30</v>
      </c>
    </row>
    <row r="90" spans="1:4" ht="17.25" customHeight="1">
      <c r="A90" s="63">
        <v>80</v>
      </c>
      <c r="B90" s="66" t="s">
        <v>27</v>
      </c>
      <c r="C90" s="66" t="s">
        <v>163</v>
      </c>
      <c r="D90" s="67" t="s">
        <v>31</v>
      </c>
    </row>
    <row r="91" spans="1:4" ht="32.25" customHeight="1">
      <c r="A91" s="63">
        <v>81</v>
      </c>
      <c r="B91" s="66" t="s">
        <v>27</v>
      </c>
      <c r="C91" s="66" t="s">
        <v>164</v>
      </c>
      <c r="D91" s="67" t="s">
        <v>32</v>
      </c>
    </row>
    <row r="92" spans="1:4" ht="34.5" customHeight="1">
      <c r="A92" s="63">
        <v>82</v>
      </c>
      <c r="B92" s="75" t="s">
        <v>33</v>
      </c>
      <c r="C92" s="64"/>
      <c r="D92" s="74" t="s">
        <v>34</v>
      </c>
    </row>
    <row r="93" spans="1:4" ht="50.25" customHeight="1">
      <c r="A93" s="63">
        <v>83</v>
      </c>
      <c r="B93" s="76" t="s">
        <v>33</v>
      </c>
      <c r="C93" s="66" t="s">
        <v>9</v>
      </c>
      <c r="D93" s="67" t="s">
        <v>35</v>
      </c>
    </row>
    <row r="94" spans="1:4" ht="34.5" customHeight="1">
      <c r="A94" s="63">
        <v>84</v>
      </c>
      <c r="B94" s="64" t="s">
        <v>112</v>
      </c>
      <c r="C94" s="74"/>
      <c r="D94" s="74" t="s">
        <v>36</v>
      </c>
    </row>
    <row r="95" spans="1:4" ht="48" customHeight="1">
      <c r="A95" s="63">
        <v>85</v>
      </c>
      <c r="B95" s="76" t="s">
        <v>112</v>
      </c>
      <c r="C95" s="66" t="s">
        <v>9</v>
      </c>
      <c r="D95" s="67" t="s">
        <v>35</v>
      </c>
    </row>
    <row r="96" spans="1:4" ht="26.25" customHeight="1">
      <c r="A96" s="63">
        <v>86</v>
      </c>
      <c r="B96" s="66" t="s">
        <v>112</v>
      </c>
      <c r="C96" s="71" t="s">
        <v>10</v>
      </c>
      <c r="D96" s="71" t="s">
        <v>165</v>
      </c>
    </row>
    <row r="97" spans="1:4" ht="66.75" customHeight="1">
      <c r="A97" s="63">
        <v>87</v>
      </c>
      <c r="B97" s="75" t="s">
        <v>166</v>
      </c>
      <c r="C97" s="64"/>
      <c r="D97" s="74" t="s">
        <v>465</v>
      </c>
    </row>
    <row r="98" spans="1:4" ht="51" customHeight="1">
      <c r="A98" s="63">
        <v>88</v>
      </c>
      <c r="B98" s="76" t="s">
        <v>166</v>
      </c>
      <c r="C98" s="66" t="s">
        <v>9</v>
      </c>
      <c r="D98" s="67" t="s">
        <v>35</v>
      </c>
    </row>
    <row r="99" spans="1:4" ht="22.5" customHeight="1">
      <c r="A99" s="63">
        <v>89</v>
      </c>
      <c r="B99" s="75" t="s">
        <v>219</v>
      </c>
      <c r="C99" s="64"/>
      <c r="D99" s="74" t="s">
        <v>466</v>
      </c>
    </row>
    <row r="100" spans="1:4" ht="63.75" customHeight="1">
      <c r="A100" s="63">
        <v>90</v>
      </c>
      <c r="B100" s="76" t="s">
        <v>219</v>
      </c>
      <c r="C100" s="66" t="s">
        <v>467</v>
      </c>
      <c r="D100" s="67" t="s">
        <v>468</v>
      </c>
    </row>
  </sheetData>
  <sheetProtection/>
  <mergeCells count="1">
    <mergeCell ref="A8:D8"/>
  </mergeCells>
  <printOptions/>
  <pageMargins left="0.5905511811023623" right="0.3937007874015748" top="0.5905511811023623" bottom="0.5905511811023623" header="0.5118110236220472" footer="0.5118110236220472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2:G24"/>
  <sheetViews>
    <sheetView zoomScalePageLayoutView="0" workbookViewId="0" topLeftCell="A1">
      <selection activeCell="C44" sqref="C44"/>
    </sheetView>
  </sheetViews>
  <sheetFormatPr defaultColWidth="9.00390625" defaultRowHeight="12.75"/>
  <cols>
    <col min="1" max="1" width="7.75390625" style="150" customWidth="1"/>
    <col min="2" max="2" width="7.875" style="150" customWidth="1"/>
    <col min="3" max="3" width="37.875" style="150" customWidth="1"/>
    <col min="4" max="4" width="13.00390625" style="150" customWidth="1"/>
    <col min="5" max="5" width="12.125" style="150" customWidth="1"/>
    <col min="6" max="6" width="16.125" style="150" customWidth="1"/>
    <col min="7" max="7" width="18.00390625" style="150" customWidth="1"/>
    <col min="8" max="16384" width="9.125" style="150" customWidth="1"/>
  </cols>
  <sheetData>
    <row r="2" spans="1:7" ht="15.75">
      <c r="A2" s="56"/>
      <c r="B2" s="56"/>
      <c r="C2" s="56"/>
      <c r="D2" s="56"/>
      <c r="E2" s="56"/>
      <c r="F2" s="56"/>
      <c r="G2" s="57" t="s">
        <v>85</v>
      </c>
    </row>
    <row r="3" spans="1:7" ht="15.75">
      <c r="A3" s="56"/>
      <c r="B3" s="56"/>
      <c r="C3" s="56"/>
      <c r="D3" s="56"/>
      <c r="E3" s="56"/>
      <c r="F3" s="56"/>
      <c r="G3" s="57" t="s">
        <v>315</v>
      </c>
    </row>
    <row r="4" spans="1:7" ht="15.75">
      <c r="A4" s="56"/>
      <c r="B4" s="56"/>
      <c r="C4" s="56"/>
      <c r="D4" s="56"/>
      <c r="E4" s="56"/>
      <c r="F4" s="56"/>
      <c r="G4" s="57" t="s">
        <v>99</v>
      </c>
    </row>
    <row r="5" spans="1:7" ht="15.75">
      <c r="A5" s="56"/>
      <c r="B5" s="56"/>
      <c r="C5" s="56"/>
      <c r="D5" s="56"/>
      <c r="E5" s="56"/>
      <c r="F5" s="56"/>
      <c r="G5" s="57" t="s">
        <v>316</v>
      </c>
    </row>
    <row r="6" spans="1:7" ht="15.75">
      <c r="A6" s="56"/>
      <c r="B6" s="56"/>
      <c r="C6" s="56"/>
      <c r="D6" s="56"/>
      <c r="E6" s="56"/>
      <c r="F6" s="56"/>
      <c r="G6" s="57" t="s">
        <v>99</v>
      </c>
    </row>
    <row r="7" spans="1:7" ht="15.75">
      <c r="A7" s="56"/>
      <c r="B7" s="56"/>
      <c r="C7" s="180" t="s">
        <v>385</v>
      </c>
      <c r="D7" s="180"/>
      <c r="E7" s="180"/>
      <c r="F7" s="180"/>
      <c r="G7" s="180"/>
    </row>
    <row r="8" spans="1:7" ht="15.75">
      <c r="A8" s="56"/>
      <c r="B8" s="56"/>
      <c r="C8" s="56"/>
      <c r="D8" s="56"/>
      <c r="E8" s="56"/>
      <c r="F8" s="56"/>
      <c r="G8" s="57"/>
    </row>
    <row r="9" spans="1:7" ht="15.75">
      <c r="A9" s="56"/>
      <c r="B9" s="56"/>
      <c r="C9" s="56"/>
      <c r="D9" s="56"/>
      <c r="E9" s="56"/>
      <c r="F9" s="56"/>
      <c r="G9" s="57"/>
    </row>
    <row r="10" spans="1:7" ht="15">
      <c r="A10" s="56"/>
      <c r="B10" s="56"/>
      <c r="C10" s="56"/>
      <c r="D10" s="56"/>
      <c r="E10" s="56"/>
      <c r="F10" s="56"/>
      <c r="G10" s="58"/>
    </row>
    <row r="11" spans="1:7" ht="15.75">
      <c r="A11" s="181" t="s">
        <v>469</v>
      </c>
      <c r="B11" s="179"/>
      <c r="C11" s="179"/>
      <c r="D11" s="179"/>
      <c r="E11" s="179"/>
      <c r="F11" s="179"/>
      <c r="G11" s="179"/>
    </row>
    <row r="12" spans="1:7" ht="15.75">
      <c r="A12" s="56"/>
      <c r="B12" s="56"/>
      <c r="C12" s="56"/>
      <c r="D12" s="56"/>
      <c r="E12" s="56"/>
      <c r="F12" s="151"/>
      <c r="G12" s="58"/>
    </row>
    <row r="13" spans="1:7" ht="125.25" customHeight="1">
      <c r="A13" s="60" t="s">
        <v>269</v>
      </c>
      <c r="B13" s="61" t="s">
        <v>38</v>
      </c>
      <c r="C13" s="62" t="s">
        <v>319</v>
      </c>
      <c r="D13" s="61" t="s">
        <v>39</v>
      </c>
      <c r="E13" s="61" t="s">
        <v>40</v>
      </c>
      <c r="F13" s="60" t="s">
        <v>1267</v>
      </c>
      <c r="G13" s="62" t="s">
        <v>41</v>
      </c>
    </row>
    <row r="14" spans="1:7" ht="47.25">
      <c r="A14" s="63">
        <v>1</v>
      </c>
      <c r="B14" s="69" t="s">
        <v>250</v>
      </c>
      <c r="C14" s="72" t="s">
        <v>42</v>
      </c>
      <c r="D14" s="69" t="s">
        <v>43</v>
      </c>
      <c r="E14" s="69" t="s">
        <v>44</v>
      </c>
      <c r="F14" s="69" t="s">
        <v>1268</v>
      </c>
      <c r="G14" s="72" t="s">
        <v>45</v>
      </c>
    </row>
    <row r="15" spans="1:7" ht="78.75">
      <c r="A15" s="63">
        <v>2</v>
      </c>
      <c r="B15" s="69" t="s">
        <v>250</v>
      </c>
      <c r="C15" s="72" t="s">
        <v>46</v>
      </c>
      <c r="D15" s="69" t="s">
        <v>43</v>
      </c>
      <c r="E15" s="69" t="s">
        <v>44</v>
      </c>
      <c r="F15" s="69" t="s">
        <v>1269</v>
      </c>
      <c r="G15" s="72" t="s">
        <v>47</v>
      </c>
    </row>
    <row r="16" spans="1:7" ht="63">
      <c r="A16" s="63">
        <v>3</v>
      </c>
      <c r="B16" s="69" t="s">
        <v>92</v>
      </c>
      <c r="C16" s="72" t="s">
        <v>48</v>
      </c>
      <c r="D16" s="69" t="s">
        <v>49</v>
      </c>
      <c r="E16" s="69" t="s">
        <v>44</v>
      </c>
      <c r="F16" s="69" t="s">
        <v>1268</v>
      </c>
      <c r="G16" s="72" t="s">
        <v>47</v>
      </c>
    </row>
    <row r="17" spans="1:7" ht="78.75">
      <c r="A17" s="63">
        <v>4</v>
      </c>
      <c r="B17" s="69" t="s">
        <v>96</v>
      </c>
      <c r="C17" s="72" t="s">
        <v>50</v>
      </c>
      <c r="D17" s="69" t="s">
        <v>51</v>
      </c>
      <c r="E17" s="69" t="s">
        <v>44</v>
      </c>
      <c r="F17" s="69" t="s">
        <v>1268</v>
      </c>
      <c r="G17" s="72" t="s">
        <v>52</v>
      </c>
    </row>
    <row r="18" spans="1:7" ht="78.75">
      <c r="A18" s="63">
        <v>5</v>
      </c>
      <c r="B18" s="69" t="s">
        <v>19</v>
      </c>
      <c r="C18" s="71" t="s">
        <v>167</v>
      </c>
      <c r="D18" s="69" t="s">
        <v>168</v>
      </c>
      <c r="E18" s="69" t="s">
        <v>169</v>
      </c>
      <c r="F18" s="69" t="s">
        <v>1270</v>
      </c>
      <c r="G18" s="71" t="s">
        <v>170</v>
      </c>
    </row>
    <row r="19" spans="1:7" ht="63">
      <c r="A19" s="63">
        <v>6</v>
      </c>
      <c r="B19" s="69" t="s">
        <v>27</v>
      </c>
      <c r="C19" s="71" t="s">
        <v>301</v>
      </c>
      <c r="D19" s="69" t="s">
        <v>53</v>
      </c>
      <c r="E19" s="69" t="s">
        <v>54</v>
      </c>
      <c r="F19" s="69" t="s">
        <v>1268</v>
      </c>
      <c r="G19" s="152" t="s">
        <v>171</v>
      </c>
    </row>
    <row r="20" spans="1:7" ht="63">
      <c r="A20" s="63">
        <v>7</v>
      </c>
      <c r="B20" s="69" t="s">
        <v>33</v>
      </c>
      <c r="C20" s="71" t="s">
        <v>34</v>
      </c>
      <c r="D20" s="69" t="s">
        <v>55</v>
      </c>
      <c r="E20" s="69" t="s">
        <v>56</v>
      </c>
      <c r="F20" s="69" t="s">
        <v>1268</v>
      </c>
      <c r="G20" s="152" t="s">
        <v>57</v>
      </c>
    </row>
    <row r="21" spans="1:7" ht="47.25">
      <c r="A21" s="63">
        <v>8</v>
      </c>
      <c r="B21" s="69" t="s">
        <v>112</v>
      </c>
      <c r="C21" s="71" t="s">
        <v>36</v>
      </c>
      <c r="D21" s="69" t="s">
        <v>58</v>
      </c>
      <c r="E21" s="69" t="s">
        <v>59</v>
      </c>
      <c r="F21" s="69" t="s">
        <v>1268</v>
      </c>
      <c r="G21" s="152" t="s">
        <v>60</v>
      </c>
    </row>
    <row r="22" spans="1:7" ht="110.25">
      <c r="A22" s="63">
        <v>9</v>
      </c>
      <c r="B22" s="69" t="s">
        <v>166</v>
      </c>
      <c r="C22" s="71" t="s">
        <v>470</v>
      </c>
      <c r="D22" s="69" t="s">
        <v>471</v>
      </c>
      <c r="E22" s="69" t="s">
        <v>472</v>
      </c>
      <c r="F22" s="69" t="s">
        <v>1268</v>
      </c>
      <c r="G22" s="152" t="s">
        <v>473</v>
      </c>
    </row>
    <row r="23" spans="1:7" ht="31.5">
      <c r="A23" s="63">
        <v>10</v>
      </c>
      <c r="B23" s="69" t="s">
        <v>219</v>
      </c>
      <c r="C23" s="71" t="s">
        <v>466</v>
      </c>
      <c r="D23" s="69" t="s">
        <v>474</v>
      </c>
      <c r="E23" s="69" t="s">
        <v>475</v>
      </c>
      <c r="F23" s="69" t="s">
        <v>1268</v>
      </c>
      <c r="G23" s="152" t="s">
        <v>476</v>
      </c>
    </row>
    <row r="24" spans="1:7" ht="47.25">
      <c r="A24" s="63">
        <v>11</v>
      </c>
      <c r="B24" s="69" t="s">
        <v>459</v>
      </c>
      <c r="C24" s="71" t="s">
        <v>477</v>
      </c>
      <c r="D24" s="69" t="s">
        <v>478</v>
      </c>
      <c r="E24" s="69" t="s">
        <v>54</v>
      </c>
      <c r="F24" s="69" t="s">
        <v>1268</v>
      </c>
      <c r="G24" s="152" t="s">
        <v>479</v>
      </c>
    </row>
  </sheetData>
  <sheetProtection/>
  <mergeCells count="2">
    <mergeCell ref="C7:G7"/>
    <mergeCell ref="A11:G11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535"/>
  <sheetViews>
    <sheetView zoomScalePageLayoutView="0" workbookViewId="0" topLeftCell="A499">
      <selection activeCell="A513" sqref="A513"/>
    </sheetView>
  </sheetViews>
  <sheetFormatPr defaultColWidth="9.00390625" defaultRowHeight="12.75"/>
  <cols>
    <col min="1" max="1" width="4.75390625" style="97" customWidth="1"/>
    <col min="2" max="2" width="60.75390625" style="102" customWidth="1"/>
    <col min="3" max="4" width="6.75390625" style="102" customWidth="1"/>
    <col min="5" max="5" width="5.75390625" style="102" customWidth="1"/>
    <col min="6" max="6" width="11.375" style="8" customWidth="1"/>
    <col min="7" max="7" width="9.75390625" style="102" hidden="1" customWidth="1"/>
    <col min="8" max="8" width="10.875" style="10" bestFit="1" customWidth="1"/>
    <col min="9" max="9" width="9.125" style="10" customWidth="1"/>
    <col min="10" max="10" width="17.75390625" style="10" customWidth="1"/>
    <col min="11" max="16384" width="9.125" style="10" customWidth="1"/>
  </cols>
  <sheetData>
    <row r="1" spans="1:7" s="12" customFormat="1" ht="12.75">
      <c r="A1" s="97"/>
      <c r="B1" s="102"/>
      <c r="C1" s="102"/>
      <c r="D1" s="102"/>
      <c r="E1" s="102"/>
      <c r="F1" s="7" t="s">
        <v>254</v>
      </c>
      <c r="G1" s="102"/>
    </row>
    <row r="2" spans="1:7" s="12" customFormat="1" ht="12.75">
      <c r="A2" s="97"/>
      <c r="B2" s="102"/>
      <c r="C2" s="102"/>
      <c r="D2" s="102"/>
      <c r="E2" s="102"/>
      <c r="F2" s="7" t="s">
        <v>303</v>
      </c>
      <c r="G2" s="102"/>
    </row>
    <row r="3" spans="1:7" s="12" customFormat="1" ht="12.75">
      <c r="A3" s="97"/>
      <c r="B3" s="102"/>
      <c r="C3" s="102"/>
      <c r="D3" s="102"/>
      <c r="E3" s="102"/>
      <c r="F3" s="7" t="s">
        <v>99</v>
      </c>
      <c r="G3" s="102"/>
    </row>
    <row r="4" spans="1:7" s="12" customFormat="1" ht="12.75">
      <c r="A4" s="97"/>
      <c r="B4" s="102"/>
      <c r="C4" s="102"/>
      <c r="D4" s="102"/>
      <c r="E4" s="102"/>
      <c r="F4" s="7" t="s">
        <v>100</v>
      </c>
      <c r="G4" s="102"/>
    </row>
    <row r="5" spans="1:7" s="12" customFormat="1" ht="12.75">
      <c r="A5" s="97"/>
      <c r="B5" s="102"/>
      <c r="C5" s="102"/>
      <c r="D5" s="102"/>
      <c r="E5" s="102"/>
      <c r="F5" s="7" t="s">
        <v>99</v>
      </c>
      <c r="G5" s="102"/>
    </row>
    <row r="6" spans="1:7" s="12" customFormat="1" ht="12.75">
      <c r="A6" s="97"/>
      <c r="B6" s="102"/>
      <c r="C6" s="102"/>
      <c r="D6" s="102"/>
      <c r="E6" s="102"/>
      <c r="F6" s="7" t="s">
        <v>385</v>
      </c>
      <c r="G6" s="102"/>
    </row>
    <row r="7" spans="1:7" s="12" customFormat="1" ht="12.75">
      <c r="A7" s="97"/>
      <c r="B7" s="102"/>
      <c r="C7" s="102"/>
      <c r="D7" s="102"/>
      <c r="E7" s="102"/>
      <c r="F7" s="7"/>
      <c r="G7" s="102"/>
    </row>
    <row r="8" spans="1:6" s="12" customFormat="1" ht="50.25" customHeight="1">
      <c r="A8" s="182" t="s">
        <v>691</v>
      </c>
      <c r="B8" s="183"/>
      <c r="C8" s="183"/>
      <c r="D8" s="183"/>
      <c r="E8" s="183"/>
      <c r="F8" s="183"/>
    </row>
    <row r="9" spans="2:7" ht="12">
      <c r="B9" s="103"/>
      <c r="C9" s="103"/>
      <c r="D9" s="103"/>
      <c r="E9" s="103"/>
      <c r="F9" s="7"/>
      <c r="G9" s="103"/>
    </row>
    <row r="10" spans="1:7" ht="45">
      <c r="A10" s="153" t="s">
        <v>274</v>
      </c>
      <c r="B10" s="9" t="s">
        <v>748</v>
      </c>
      <c r="C10" s="153" t="s">
        <v>104</v>
      </c>
      <c r="D10" s="153" t="s">
        <v>270</v>
      </c>
      <c r="E10" s="153" t="s">
        <v>272</v>
      </c>
      <c r="F10" s="15" t="s">
        <v>242</v>
      </c>
      <c r="G10" s="153"/>
    </row>
    <row r="11" spans="1:7" ht="12">
      <c r="A11" s="99">
        <v>1</v>
      </c>
      <c r="B11" s="153">
        <v>2</v>
      </c>
      <c r="C11" s="153">
        <v>3</v>
      </c>
      <c r="D11" s="153">
        <v>4</v>
      </c>
      <c r="E11" s="153">
        <v>5</v>
      </c>
      <c r="F11" s="9">
        <v>6</v>
      </c>
      <c r="G11" s="153"/>
    </row>
    <row r="12" spans="1:7" ht="12.75">
      <c r="A12" s="111">
        <v>1</v>
      </c>
      <c r="B12" s="162" t="s">
        <v>1271</v>
      </c>
      <c r="C12" s="164" t="s">
        <v>220</v>
      </c>
      <c r="D12" s="164" t="s">
        <v>113</v>
      </c>
      <c r="E12" s="164" t="s">
        <v>101</v>
      </c>
      <c r="F12" s="108">
        <f>G12/1000</f>
        <v>69554.42957</v>
      </c>
      <c r="G12" s="161">
        <v>69554429.57</v>
      </c>
    </row>
    <row r="13" spans="1:7" ht="25.5">
      <c r="A13" s="98">
        <f aca="true" t="shared" si="0" ref="A13:A76">1+A12</f>
        <v>2</v>
      </c>
      <c r="B13" s="160" t="s">
        <v>1272</v>
      </c>
      <c r="C13" s="165" t="s">
        <v>221</v>
      </c>
      <c r="D13" s="165" t="s">
        <v>113</v>
      </c>
      <c r="E13" s="165" t="s">
        <v>101</v>
      </c>
      <c r="F13" s="147">
        <f aca="true" t="shared" si="1" ref="F13:F76">G13/1000</f>
        <v>1314.7</v>
      </c>
      <c r="G13" s="161">
        <v>1314700</v>
      </c>
    </row>
    <row r="14" spans="1:7" ht="12.75">
      <c r="A14" s="98">
        <f t="shared" si="0"/>
        <v>3</v>
      </c>
      <c r="B14" s="160" t="s">
        <v>1273</v>
      </c>
      <c r="C14" s="165" t="s">
        <v>221</v>
      </c>
      <c r="D14" s="165" t="s">
        <v>480</v>
      </c>
      <c r="E14" s="165" t="s">
        <v>101</v>
      </c>
      <c r="F14" s="147">
        <f t="shared" si="1"/>
        <v>1314.7</v>
      </c>
      <c r="G14" s="161">
        <v>1314700</v>
      </c>
    </row>
    <row r="15" spans="1:7" ht="12.75">
      <c r="A15" s="98">
        <f t="shared" si="0"/>
        <v>4</v>
      </c>
      <c r="B15" s="160" t="s">
        <v>1325</v>
      </c>
      <c r="C15" s="165" t="s">
        <v>221</v>
      </c>
      <c r="D15" s="165" t="s">
        <v>481</v>
      </c>
      <c r="E15" s="165" t="s">
        <v>101</v>
      </c>
      <c r="F15" s="147">
        <f t="shared" si="1"/>
        <v>1314.7</v>
      </c>
      <c r="G15" s="161">
        <v>1314700</v>
      </c>
    </row>
    <row r="16" spans="1:7" ht="25.5">
      <c r="A16" s="98">
        <f t="shared" si="0"/>
        <v>5</v>
      </c>
      <c r="B16" s="160" t="s">
        <v>1326</v>
      </c>
      <c r="C16" s="165" t="s">
        <v>221</v>
      </c>
      <c r="D16" s="165" t="s">
        <v>481</v>
      </c>
      <c r="E16" s="165" t="s">
        <v>692</v>
      </c>
      <c r="F16" s="147">
        <f t="shared" si="1"/>
        <v>1314.7</v>
      </c>
      <c r="G16" s="161">
        <v>1314700</v>
      </c>
    </row>
    <row r="17" spans="1:7" ht="38.25">
      <c r="A17" s="98">
        <f t="shared" si="0"/>
        <v>6</v>
      </c>
      <c r="B17" s="160" t="s">
        <v>1274</v>
      </c>
      <c r="C17" s="165" t="s">
        <v>222</v>
      </c>
      <c r="D17" s="165" t="s">
        <v>113</v>
      </c>
      <c r="E17" s="165" t="s">
        <v>101</v>
      </c>
      <c r="F17" s="147">
        <f t="shared" si="1"/>
        <v>2545.28015</v>
      </c>
      <c r="G17" s="161">
        <v>2545280.15</v>
      </c>
    </row>
    <row r="18" spans="1:7" ht="12.75">
      <c r="A18" s="98">
        <f t="shared" si="0"/>
        <v>7</v>
      </c>
      <c r="B18" s="160" t="s">
        <v>1273</v>
      </c>
      <c r="C18" s="165" t="s">
        <v>222</v>
      </c>
      <c r="D18" s="165" t="s">
        <v>480</v>
      </c>
      <c r="E18" s="165" t="s">
        <v>101</v>
      </c>
      <c r="F18" s="147">
        <f t="shared" si="1"/>
        <v>2545.28015</v>
      </c>
      <c r="G18" s="161">
        <v>2545280.15</v>
      </c>
    </row>
    <row r="19" spans="1:7" ht="25.5">
      <c r="A19" s="98">
        <f t="shared" si="0"/>
        <v>8</v>
      </c>
      <c r="B19" s="160" t="s">
        <v>1327</v>
      </c>
      <c r="C19" s="165" t="s">
        <v>222</v>
      </c>
      <c r="D19" s="165" t="s">
        <v>482</v>
      </c>
      <c r="E19" s="165" t="s">
        <v>101</v>
      </c>
      <c r="F19" s="147">
        <f t="shared" si="1"/>
        <v>1274.2501499999998</v>
      </c>
      <c r="G19" s="161">
        <v>1274250.15</v>
      </c>
    </row>
    <row r="20" spans="1:7" ht="25.5">
      <c r="A20" s="98">
        <f t="shared" si="0"/>
        <v>9</v>
      </c>
      <c r="B20" s="160" t="s">
        <v>1326</v>
      </c>
      <c r="C20" s="165" t="s">
        <v>222</v>
      </c>
      <c r="D20" s="165" t="s">
        <v>482</v>
      </c>
      <c r="E20" s="165" t="s">
        <v>692</v>
      </c>
      <c r="F20" s="147">
        <f t="shared" si="1"/>
        <v>1258.507</v>
      </c>
      <c r="G20" s="161">
        <v>1258507</v>
      </c>
    </row>
    <row r="21" spans="1:7" ht="25.5">
      <c r="A21" s="98">
        <f t="shared" si="0"/>
        <v>10</v>
      </c>
      <c r="B21" s="160" t="s">
        <v>1328</v>
      </c>
      <c r="C21" s="165" t="s">
        <v>222</v>
      </c>
      <c r="D21" s="165" t="s">
        <v>482</v>
      </c>
      <c r="E21" s="165" t="s">
        <v>693</v>
      </c>
      <c r="F21" s="147">
        <f t="shared" si="1"/>
        <v>15.74315</v>
      </c>
      <c r="G21" s="161">
        <v>15743.15</v>
      </c>
    </row>
    <row r="22" spans="1:7" ht="25.5">
      <c r="A22" s="98">
        <f t="shared" si="0"/>
        <v>11</v>
      </c>
      <c r="B22" s="160" t="s">
        <v>1521</v>
      </c>
      <c r="C22" s="165" t="s">
        <v>222</v>
      </c>
      <c r="D22" s="165" t="s">
        <v>483</v>
      </c>
      <c r="E22" s="165" t="s">
        <v>101</v>
      </c>
      <c r="F22" s="147">
        <f t="shared" si="1"/>
        <v>1163.03</v>
      </c>
      <c r="G22" s="161">
        <v>1163030</v>
      </c>
    </row>
    <row r="23" spans="1:7" ht="25.5">
      <c r="A23" s="98">
        <f t="shared" si="0"/>
        <v>12</v>
      </c>
      <c r="B23" s="160" t="s">
        <v>1326</v>
      </c>
      <c r="C23" s="165" t="s">
        <v>222</v>
      </c>
      <c r="D23" s="165" t="s">
        <v>483</v>
      </c>
      <c r="E23" s="165" t="s">
        <v>692</v>
      </c>
      <c r="F23" s="147">
        <f t="shared" si="1"/>
        <v>1163.03</v>
      </c>
      <c r="G23" s="161">
        <v>1163030</v>
      </c>
    </row>
    <row r="24" spans="1:7" ht="25.5">
      <c r="A24" s="98">
        <f t="shared" si="0"/>
        <v>13</v>
      </c>
      <c r="B24" s="160" t="s">
        <v>1522</v>
      </c>
      <c r="C24" s="165" t="s">
        <v>222</v>
      </c>
      <c r="D24" s="165" t="s">
        <v>1251</v>
      </c>
      <c r="E24" s="165" t="s">
        <v>101</v>
      </c>
      <c r="F24" s="147">
        <f t="shared" si="1"/>
        <v>108</v>
      </c>
      <c r="G24" s="161">
        <v>108000</v>
      </c>
    </row>
    <row r="25" spans="1:7" ht="25.5">
      <c r="A25" s="98">
        <f t="shared" si="0"/>
        <v>14</v>
      </c>
      <c r="B25" s="160" t="s">
        <v>1326</v>
      </c>
      <c r="C25" s="165" t="s">
        <v>222</v>
      </c>
      <c r="D25" s="165" t="s">
        <v>1251</v>
      </c>
      <c r="E25" s="165" t="s">
        <v>692</v>
      </c>
      <c r="F25" s="147">
        <f t="shared" si="1"/>
        <v>108</v>
      </c>
      <c r="G25" s="161">
        <v>108000</v>
      </c>
    </row>
    <row r="26" spans="1:7" ht="38.25">
      <c r="A26" s="98">
        <f t="shared" si="0"/>
        <v>15</v>
      </c>
      <c r="B26" s="160" t="s">
        <v>1275</v>
      </c>
      <c r="C26" s="165" t="s">
        <v>223</v>
      </c>
      <c r="D26" s="165" t="s">
        <v>113</v>
      </c>
      <c r="E26" s="165" t="s">
        <v>101</v>
      </c>
      <c r="F26" s="147">
        <f t="shared" si="1"/>
        <v>26198.966</v>
      </c>
      <c r="G26" s="161">
        <v>26198966</v>
      </c>
    </row>
    <row r="27" spans="1:7" ht="12.75">
      <c r="A27" s="98">
        <f t="shared" si="0"/>
        <v>16</v>
      </c>
      <c r="B27" s="160" t="s">
        <v>1273</v>
      </c>
      <c r="C27" s="165" t="s">
        <v>223</v>
      </c>
      <c r="D27" s="165" t="s">
        <v>480</v>
      </c>
      <c r="E27" s="165" t="s">
        <v>101</v>
      </c>
      <c r="F27" s="147">
        <f t="shared" si="1"/>
        <v>26198.966</v>
      </c>
      <c r="G27" s="161">
        <v>26198966</v>
      </c>
    </row>
    <row r="28" spans="1:7" ht="25.5">
      <c r="A28" s="98">
        <f t="shared" si="0"/>
        <v>17</v>
      </c>
      <c r="B28" s="160" t="s">
        <v>1327</v>
      </c>
      <c r="C28" s="165" t="s">
        <v>223</v>
      </c>
      <c r="D28" s="165" t="s">
        <v>482</v>
      </c>
      <c r="E28" s="165" t="s">
        <v>101</v>
      </c>
      <c r="F28" s="147">
        <f t="shared" si="1"/>
        <v>26198.966</v>
      </c>
      <c r="G28" s="161">
        <v>26198966</v>
      </c>
    </row>
    <row r="29" spans="1:7" ht="25.5">
      <c r="A29" s="98">
        <f t="shared" si="0"/>
        <v>18</v>
      </c>
      <c r="B29" s="160" t="s">
        <v>1326</v>
      </c>
      <c r="C29" s="165" t="s">
        <v>223</v>
      </c>
      <c r="D29" s="165" t="s">
        <v>482</v>
      </c>
      <c r="E29" s="165" t="s">
        <v>692</v>
      </c>
      <c r="F29" s="147">
        <f t="shared" si="1"/>
        <v>25308.066</v>
      </c>
      <c r="G29" s="161">
        <v>25308066</v>
      </c>
    </row>
    <row r="30" spans="1:7" ht="25.5">
      <c r="A30" s="98">
        <f t="shared" si="0"/>
        <v>19</v>
      </c>
      <c r="B30" s="160" t="s">
        <v>1328</v>
      </c>
      <c r="C30" s="165" t="s">
        <v>223</v>
      </c>
      <c r="D30" s="165" t="s">
        <v>482</v>
      </c>
      <c r="E30" s="165" t="s">
        <v>693</v>
      </c>
      <c r="F30" s="147">
        <f t="shared" si="1"/>
        <v>890.9</v>
      </c>
      <c r="G30" s="161">
        <v>890900</v>
      </c>
    </row>
    <row r="31" spans="1:7" ht="38.25">
      <c r="A31" s="98">
        <f t="shared" si="0"/>
        <v>20</v>
      </c>
      <c r="B31" s="160" t="s">
        <v>1276</v>
      </c>
      <c r="C31" s="165" t="s">
        <v>284</v>
      </c>
      <c r="D31" s="165" t="s">
        <v>113</v>
      </c>
      <c r="E31" s="165" t="s">
        <v>101</v>
      </c>
      <c r="F31" s="147">
        <f t="shared" si="1"/>
        <v>2708.43</v>
      </c>
      <c r="G31" s="161">
        <v>2708430</v>
      </c>
    </row>
    <row r="32" spans="1:7" ht="12.75">
      <c r="A32" s="98">
        <f t="shared" si="0"/>
        <v>21</v>
      </c>
      <c r="B32" s="160" t="s">
        <v>1273</v>
      </c>
      <c r="C32" s="165" t="s">
        <v>284</v>
      </c>
      <c r="D32" s="165" t="s">
        <v>480</v>
      </c>
      <c r="E32" s="165" t="s">
        <v>101</v>
      </c>
      <c r="F32" s="147">
        <f t="shared" si="1"/>
        <v>2708.43</v>
      </c>
      <c r="G32" s="161">
        <v>2708430</v>
      </c>
    </row>
    <row r="33" spans="1:7" ht="25.5">
      <c r="A33" s="98">
        <f t="shared" si="0"/>
        <v>22</v>
      </c>
      <c r="B33" s="160" t="s">
        <v>1327</v>
      </c>
      <c r="C33" s="165" t="s">
        <v>284</v>
      </c>
      <c r="D33" s="165" t="s">
        <v>482</v>
      </c>
      <c r="E33" s="165" t="s">
        <v>101</v>
      </c>
      <c r="F33" s="147">
        <f t="shared" si="1"/>
        <v>1926.296</v>
      </c>
      <c r="G33" s="161">
        <v>1926296</v>
      </c>
    </row>
    <row r="34" spans="1:7" ht="25.5">
      <c r="A34" s="98">
        <f t="shared" si="0"/>
        <v>23</v>
      </c>
      <c r="B34" s="160" t="s">
        <v>1326</v>
      </c>
      <c r="C34" s="165" t="s">
        <v>284</v>
      </c>
      <c r="D34" s="165" t="s">
        <v>482</v>
      </c>
      <c r="E34" s="165" t="s">
        <v>692</v>
      </c>
      <c r="F34" s="147">
        <f t="shared" si="1"/>
        <v>1815.946</v>
      </c>
      <c r="G34" s="161">
        <v>1815946</v>
      </c>
    </row>
    <row r="35" spans="1:7" ht="25.5">
      <c r="A35" s="98">
        <f t="shared" si="0"/>
        <v>24</v>
      </c>
      <c r="B35" s="160" t="s">
        <v>1328</v>
      </c>
      <c r="C35" s="165" t="s">
        <v>284</v>
      </c>
      <c r="D35" s="165" t="s">
        <v>482</v>
      </c>
      <c r="E35" s="165" t="s">
        <v>693</v>
      </c>
      <c r="F35" s="147">
        <f t="shared" si="1"/>
        <v>110.35</v>
      </c>
      <c r="G35" s="161">
        <v>110350</v>
      </c>
    </row>
    <row r="36" spans="1:7" ht="25.5">
      <c r="A36" s="98">
        <f t="shared" si="0"/>
        <v>25</v>
      </c>
      <c r="B36" s="160" t="s">
        <v>1524</v>
      </c>
      <c r="C36" s="165" t="s">
        <v>284</v>
      </c>
      <c r="D36" s="165" t="s">
        <v>484</v>
      </c>
      <c r="E36" s="165" t="s">
        <v>101</v>
      </c>
      <c r="F36" s="147">
        <f t="shared" si="1"/>
        <v>782.134</v>
      </c>
      <c r="G36" s="161">
        <v>782134</v>
      </c>
    </row>
    <row r="37" spans="1:7" ht="25.5">
      <c r="A37" s="98">
        <f t="shared" si="0"/>
        <v>26</v>
      </c>
      <c r="B37" s="160" t="s">
        <v>1326</v>
      </c>
      <c r="C37" s="165" t="s">
        <v>284</v>
      </c>
      <c r="D37" s="165" t="s">
        <v>484</v>
      </c>
      <c r="E37" s="165" t="s">
        <v>692</v>
      </c>
      <c r="F37" s="147">
        <f t="shared" si="1"/>
        <v>782.134</v>
      </c>
      <c r="G37" s="161">
        <v>782134</v>
      </c>
    </row>
    <row r="38" spans="1:7" ht="12.75">
      <c r="A38" s="98">
        <f t="shared" si="0"/>
        <v>27</v>
      </c>
      <c r="B38" s="160" t="s">
        <v>1277</v>
      </c>
      <c r="C38" s="165" t="s">
        <v>372</v>
      </c>
      <c r="D38" s="165" t="s">
        <v>113</v>
      </c>
      <c r="E38" s="165" t="s">
        <v>101</v>
      </c>
      <c r="F38" s="147">
        <f t="shared" si="1"/>
        <v>1000</v>
      </c>
      <c r="G38" s="161">
        <v>1000000</v>
      </c>
    </row>
    <row r="39" spans="1:7" ht="12.75">
      <c r="A39" s="98">
        <f t="shared" si="0"/>
        <v>28</v>
      </c>
      <c r="B39" s="160" t="s">
        <v>1273</v>
      </c>
      <c r="C39" s="165" t="s">
        <v>372</v>
      </c>
      <c r="D39" s="165" t="s">
        <v>480</v>
      </c>
      <c r="E39" s="165" t="s">
        <v>101</v>
      </c>
      <c r="F39" s="147">
        <f t="shared" si="1"/>
        <v>1000</v>
      </c>
      <c r="G39" s="161">
        <v>1000000</v>
      </c>
    </row>
    <row r="40" spans="1:7" ht="12.75">
      <c r="A40" s="98">
        <f t="shared" si="0"/>
        <v>29</v>
      </c>
      <c r="B40" s="160" t="s">
        <v>1329</v>
      </c>
      <c r="C40" s="165" t="s">
        <v>372</v>
      </c>
      <c r="D40" s="165" t="s">
        <v>485</v>
      </c>
      <c r="E40" s="165" t="s">
        <v>101</v>
      </c>
      <c r="F40" s="147">
        <f t="shared" si="1"/>
        <v>1000</v>
      </c>
      <c r="G40" s="161">
        <v>1000000</v>
      </c>
    </row>
    <row r="41" spans="1:7" ht="12.75">
      <c r="A41" s="98">
        <f t="shared" si="0"/>
        <v>30</v>
      </c>
      <c r="B41" s="160" t="s">
        <v>1330</v>
      </c>
      <c r="C41" s="165" t="s">
        <v>372</v>
      </c>
      <c r="D41" s="165" t="s">
        <v>485</v>
      </c>
      <c r="E41" s="165" t="s">
        <v>486</v>
      </c>
      <c r="F41" s="147">
        <f t="shared" si="1"/>
        <v>1000</v>
      </c>
      <c r="G41" s="161">
        <v>1000000</v>
      </c>
    </row>
    <row r="42" spans="1:7" ht="12.75">
      <c r="A42" s="98">
        <f t="shared" si="0"/>
        <v>31</v>
      </c>
      <c r="B42" s="160" t="s">
        <v>1278</v>
      </c>
      <c r="C42" s="165" t="s">
        <v>373</v>
      </c>
      <c r="D42" s="165" t="s">
        <v>113</v>
      </c>
      <c r="E42" s="165" t="s">
        <v>101</v>
      </c>
      <c r="F42" s="147">
        <f t="shared" si="1"/>
        <v>35787.053420000004</v>
      </c>
      <c r="G42" s="161">
        <v>35787053.42</v>
      </c>
    </row>
    <row r="43" spans="1:7" ht="51">
      <c r="A43" s="98">
        <f t="shared" si="0"/>
        <v>32</v>
      </c>
      <c r="B43" s="160" t="s">
        <v>1279</v>
      </c>
      <c r="C43" s="165" t="s">
        <v>373</v>
      </c>
      <c r="D43" s="165" t="s">
        <v>487</v>
      </c>
      <c r="E43" s="165" t="s">
        <v>101</v>
      </c>
      <c r="F43" s="147">
        <f t="shared" si="1"/>
        <v>19509.408420000003</v>
      </c>
      <c r="G43" s="161">
        <v>19509408.42</v>
      </c>
    </row>
    <row r="44" spans="1:7" ht="38.25">
      <c r="A44" s="98">
        <f t="shared" si="0"/>
        <v>33</v>
      </c>
      <c r="B44" s="160" t="s">
        <v>1331</v>
      </c>
      <c r="C44" s="165" t="s">
        <v>373</v>
      </c>
      <c r="D44" s="165" t="s">
        <v>488</v>
      </c>
      <c r="E44" s="165" t="s">
        <v>101</v>
      </c>
      <c r="F44" s="147">
        <f t="shared" si="1"/>
        <v>200</v>
      </c>
      <c r="G44" s="161">
        <v>200000</v>
      </c>
    </row>
    <row r="45" spans="1:7" ht="25.5">
      <c r="A45" s="98">
        <f t="shared" si="0"/>
        <v>34</v>
      </c>
      <c r="B45" s="160" t="s">
        <v>1328</v>
      </c>
      <c r="C45" s="165" t="s">
        <v>373</v>
      </c>
      <c r="D45" s="165" t="s">
        <v>488</v>
      </c>
      <c r="E45" s="165" t="s">
        <v>693</v>
      </c>
      <c r="F45" s="147">
        <f t="shared" si="1"/>
        <v>200</v>
      </c>
      <c r="G45" s="161">
        <v>200000</v>
      </c>
    </row>
    <row r="46" spans="1:7" ht="38.25">
      <c r="A46" s="98">
        <f t="shared" si="0"/>
        <v>35</v>
      </c>
      <c r="B46" s="160" t="s">
        <v>1332</v>
      </c>
      <c r="C46" s="165" t="s">
        <v>373</v>
      </c>
      <c r="D46" s="165" t="s">
        <v>489</v>
      </c>
      <c r="E46" s="165" t="s">
        <v>101</v>
      </c>
      <c r="F46" s="147">
        <f t="shared" si="1"/>
        <v>404</v>
      </c>
      <c r="G46" s="161">
        <v>404000</v>
      </c>
    </row>
    <row r="47" spans="1:7" ht="25.5">
      <c r="A47" s="98">
        <f t="shared" si="0"/>
        <v>36</v>
      </c>
      <c r="B47" s="160" t="s">
        <v>1328</v>
      </c>
      <c r="C47" s="165" t="s">
        <v>373</v>
      </c>
      <c r="D47" s="165" t="s">
        <v>489</v>
      </c>
      <c r="E47" s="165" t="s">
        <v>693</v>
      </c>
      <c r="F47" s="147">
        <f t="shared" si="1"/>
        <v>404</v>
      </c>
      <c r="G47" s="161">
        <v>404000</v>
      </c>
    </row>
    <row r="48" spans="1:7" ht="51">
      <c r="A48" s="98">
        <f t="shared" si="0"/>
        <v>37</v>
      </c>
      <c r="B48" s="160" t="s">
        <v>1333</v>
      </c>
      <c r="C48" s="165" t="s">
        <v>373</v>
      </c>
      <c r="D48" s="165" t="s">
        <v>490</v>
      </c>
      <c r="E48" s="165" t="s">
        <v>101</v>
      </c>
      <c r="F48" s="147">
        <f t="shared" si="1"/>
        <v>50</v>
      </c>
      <c r="G48" s="161">
        <v>50000</v>
      </c>
    </row>
    <row r="49" spans="1:7" ht="25.5">
      <c r="A49" s="98">
        <f t="shared" si="0"/>
        <v>38</v>
      </c>
      <c r="B49" s="160" t="s">
        <v>1328</v>
      </c>
      <c r="C49" s="165" t="s">
        <v>373</v>
      </c>
      <c r="D49" s="165" t="s">
        <v>490</v>
      </c>
      <c r="E49" s="165" t="s">
        <v>693</v>
      </c>
      <c r="F49" s="147">
        <f t="shared" si="1"/>
        <v>50</v>
      </c>
      <c r="G49" s="161">
        <v>50000</v>
      </c>
    </row>
    <row r="50" spans="1:7" ht="38.25">
      <c r="A50" s="98">
        <f t="shared" si="0"/>
        <v>39</v>
      </c>
      <c r="B50" s="160" t="s">
        <v>1334</v>
      </c>
      <c r="C50" s="165" t="s">
        <v>373</v>
      </c>
      <c r="D50" s="165" t="s">
        <v>491</v>
      </c>
      <c r="E50" s="165" t="s">
        <v>101</v>
      </c>
      <c r="F50" s="147">
        <f t="shared" si="1"/>
        <v>20</v>
      </c>
      <c r="G50" s="161">
        <v>20000</v>
      </c>
    </row>
    <row r="51" spans="1:7" ht="25.5">
      <c r="A51" s="98">
        <f t="shared" si="0"/>
        <v>40</v>
      </c>
      <c r="B51" s="160" t="s">
        <v>1328</v>
      </c>
      <c r="C51" s="165" t="s">
        <v>373</v>
      </c>
      <c r="D51" s="165" t="s">
        <v>491</v>
      </c>
      <c r="E51" s="165" t="s">
        <v>693</v>
      </c>
      <c r="F51" s="147">
        <f t="shared" si="1"/>
        <v>20</v>
      </c>
      <c r="G51" s="161">
        <v>20000</v>
      </c>
    </row>
    <row r="52" spans="1:7" ht="25.5">
      <c r="A52" s="98">
        <f t="shared" si="0"/>
        <v>41</v>
      </c>
      <c r="B52" s="160" t="s">
        <v>1335</v>
      </c>
      <c r="C52" s="165" t="s">
        <v>373</v>
      </c>
      <c r="D52" s="165" t="s">
        <v>492</v>
      </c>
      <c r="E52" s="165" t="s">
        <v>101</v>
      </c>
      <c r="F52" s="147">
        <f t="shared" si="1"/>
        <v>220</v>
      </c>
      <c r="G52" s="161">
        <v>220000</v>
      </c>
    </row>
    <row r="53" spans="1:7" ht="25.5">
      <c r="A53" s="98">
        <f t="shared" si="0"/>
        <v>42</v>
      </c>
      <c r="B53" s="160" t="s">
        <v>1326</v>
      </c>
      <c r="C53" s="165" t="s">
        <v>373</v>
      </c>
      <c r="D53" s="165" t="s">
        <v>492</v>
      </c>
      <c r="E53" s="165" t="s">
        <v>692</v>
      </c>
      <c r="F53" s="147">
        <f t="shared" si="1"/>
        <v>220</v>
      </c>
      <c r="G53" s="161">
        <v>220000</v>
      </c>
    </row>
    <row r="54" spans="1:7" ht="25.5">
      <c r="A54" s="98">
        <f t="shared" si="0"/>
        <v>43</v>
      </c>
      <c r="B54" s="160" t="s">
        <v>1336</v>
      </c>
      <c r="C54" s="165" t="s">
        <v>373</v>
      </c>
      <c r="D54" s="165" t="s">
        <v>493</v>
      </c>
      <c r="E54" s="165" t="s">
        <v>101</v>
      </c>
      <c r="F54" s="147">
        <f t="shared" si="1"/>
        <v>0</v>
      </c>
      <c r="G54" s="161">
        <v>0</v>
      </c>
    </row>
    <row r="55" spans="1:7" ht="25.5">
      <c r="A55" s="98">
        <f t="shared" si="0"/>
        <v>44</v>
      </c>
      <c r="B55" s="160" t="s">
        <v>1328</v>
      </c>
      <c r="C55" s="165" t="s">
        <v>373</v>
      </c>
      <c r="D55" s="165" t="s">
        <v>493</v>
      </c>
      <c r="E55" s="165" t="s">
        <v>693</v>
      </c>
      <c r="F55" s="147">
        <f t="shared" si="1"/>
        <v>0</v>
      </c>
      <c r="G55" s="161">
        <v>0</v>
      </c>
    </row>
    <row r="56" spans="1:7" ht="38.25">
      <c r="A56" s="98">
        <f t="shared" si="0"/>
        <v>45</v>
      </c>
      <c r="B56" s="160" t="s">
        <v>1337</v>
      </c>
      <c r="C56" s="165" t="s">
        <v>373</v>
      </c>
      <c r="D56" s="165" t="s">
        <v>494</v>
      </c>
      <c r="E56" s="165" t="s">
        <v>101</v>
      </c>
      <c r="F56" s="147">
        <f t="shared" si="1"/>
        <v>30</v>
      </c>
      <c r="G56" s="161">
        <v>30000</v>
      </c>
    </row>
    <row r="57" spans="1:7" ht="25.5">
      <c r="A57" s="98">
        <f t="shared" si="0"/>
        <v>46</v>
      </c>
      <c r="B57" s="160" t="s">
        <v>1328</v>
      </c>
      <c r="C57" s="165" t="s">
        <v>373</v>
      </c>
      <c r="D57" s="165" t="s">
        <v>494</v>
      </c>
      <c r="E57" s="165" t="s">
        <v>693</v>
      </c>
      <c r="F57" s="147">
        <f t="shared" si="1"/>
        <v>30</v>
      </c>
      <c r="G57" s="161">
        <v>30000</v>
      </c>
    </row>
    <row r="58" spans="1:7" ht="38.25">
      <c r="A58" s="98">
        <f t="shared" si="0"/>
        <v>47</v>
      </c>
      <c r="B58" s="160" t="s">
        <v>1338</v>
      </c>
      <c r="C58" s="165" t="s">
        <v>373</v>
      </c>
      <c r="D58" s="165" t="s">
        <v>495</v>
      </c>
      <c r="E58" s="165" t="s">
        <v>101</v>
      </c>
      <c r="F58" s="147">
        <f t="shared" si="1"/>
        <v>150</v>
      </c>
      <c r="G58" s="161">
        <v>150000</v>
      </c>
    </row>
    <row r="59" spans="1:7" ht="25.5">
      <c r="A59" s="98">
        <f t="shared" si="0"/>
        <v>48</v>
      </c>
      <c r="B59" s="160" t="s">
        <v>1328</v>
      </c>
      <c r="C59" s="165" t="s">
        <v>373</v>
      </c>
      <c r="D59" s="165" t="s">
        <v>495</v>
      </c>
      <c r="E59" s="165" t="s">
        <v>693</v>
      </c>
      <c r="F59" s="147">
        <f t="shared" si="1"/>
        <v>150</v>
      </c>
      <c r="G59" s="161">
        <v>150000</v>
      </c>
    </row>
    <row r="60" spans="1:7" ht="38.25">
      <c r="A60" s="98">
        <f t="shared" si="0"/>
        <v>49</v>
      </c>
      <c r="B60" s="160" t="s">
        <v>1339</v>
      </c>
      <c r="C60" s="165" t="s">
        <v>373</v>
      </c>
      <c r="D60" s="165" t="s">
        <v>496</v>
      </c>
      <c r="E60" s="165" t="s">
        <v>101</v>
      </c>
      <c r="F60" s="147">
        <f t="shared" si="1"/>
        <v>200</v>
      </c>
      <c r="G60" s="161">
        <v>200000</v>
      </c>
    </row>
    <row r="61" spans="1:7" ht="25.5">
      <c r="A61" s="98">
        <f t="shared" si="0"/>
        <v>50</v>
      </c>
      <c r="B61" s="160" t="s">
        <v>1328</v>
      </c>
      <c r="C61" s="165" t="s">
        <v>373</v>
      </c>
      <c r="D61" s="165" t="s">
        <v>496</v>
      </c>
      <c r="E61" s="165" t="s">
        <v>693</v>
      </c>
      <c r="F61" s="147">
        <f t="shared" si="1"/>
        <v>200</v>
      </c>
      <c r="G61" s="161">
        <v>200000</v>
      </c>
    </row>
    <row r="62" spans="1:7" ht="76.5">
      <c r="A62" s="98">
        <f t="shared" si="0"/>
        <v>51</v>
      </c>
      <c r="B62" s="160" t="s">
        <v>1340</v>
      </c>
      <c r="C62" s="165" t="s">
        <v>373</v>
      </c>
      <c r="D62" s="165" t="s">
        <v>497</v>
      </c>
      <c r="E62" s="165" t="s">
        <v>101</v>
      </c>
      <c r="F62" s="147">
        <f t="shared" si="1"/>
        <v>200</v>
      </c>
      <c r="G62" s="161">
        <v>200000</v>
      </c>
    </row>
    <row r="63" spans="1:7" ht="25.5">
      <c r="A63" s="98">
        <f t="shared" si="0"/>
        <v>52</v>
      </c>
      <c r="B63" s="160" t="s">
        <v>1328</v>
      </c>
      <c r="C63" s="165" t="s">
        <v>373</v>
      </c>
      <c r="D63" s="165" t="s">
        <v>497</v>
      </c>
      <c r="E63" s="165" t="s">
        <v>693</v>
      </c>
      <c r="F63" s="147">
        <f t="shared" si="1"/>
        <v>200</v>
      </c>
      <c r="G63" s="161">
        <v>200000</v>
      </c>
    </row>
    <row r="64" spans="1:7" ht="38.25">
      <c r="A64" s="98">
        <f t="shared" si="0"/>
        <v>53</v>
      </c>
      <c r="B64" s="160" t="s">
        <v>1341</v>
      </c>
      <c r="C64" s="165" t="s">
        <v>373</v>
      </c>
      <c r="D64" s="165" t="s">
        <v>498</v>
      </c>
      <c r="E64" s="165" t="s">
        <v>101</v>
      </c>
      <c r="F64" s="147">
        <f t="shared" si="1"/>
        <v>50</v>
      </c>
      <c r="G64" s="161">
        <v>50000</v>
      </c>
    </row>
    <row r="65" spans="1:7" ht="25.5">
      <c r="A65" s="98">
        <f t="shared" si="0"/>
        <v>54</v>
      </c>
      <c r="B65" s="160" t="s">
        <v>1328</v>
      </c>
      <c r="C65" s="165" t="s">
        <v>373</v>
      </c>
      <c r="D65" s="165" t="s">
        <v>498</v>
      </c>
      <c r="E65" s="165" t="s">
        <v>693</v>
      </c>
      <c r="F65" s="147">
        <f t="shared" si="1"/>
        <v>50</v>
      </c>
      <c r="G65" s="161">
        <v>50000</v>
      </c>
    </row>
    <row r="66" spans="1:7" ht="25.5">
      <c r="A66" s="98">
        <f t="shared" si="0"/>
        <v>55</v>
      </c>
      <c r="B66" s="160" t="s">
        <v>1342</v>
      </c>
      <c r="C66" s="165" t="s">
        <v>373</v>
      </c>
      <c r="D66" s="165" t="s">
        <v>499</v>
      </c>
      <c r="E66" s="165" t="s">
        <v>101</v>
      </c>
      <c r="F66" s="147">
        <f t="shared" si="1"/>
        <v>40</v>
      </c>
      <c r="G66" s="161">
        <v>40000</v>
      </c>
    </row>
    <row r="67" spans="1:7" ht="25.5">
      <c r="A67" s="98">
        <f t="shared" si="0"/>
        <v>56</v>
      </c>
      <c r="B67" s="160" t="s">
        <v>1328</v>
      </c>
      <c r="C67" s="165" t="s">
        <v>373</v>
      </c>
      <c r="D67" s="165" t="s">
        <v>499</v>
      </c>
      <c r="E67" s="165" t="s">
        <v>693</v>
      </c>
      <c r="F67" s="147">
        <f t="shared" si="1"/>
        <v>40</v>
      </c>
      <c r="G67" s="161">
        <v>40000</v>
      </c>
    </row>
    <row r="68" spans="1:7" ht="25.5">
      <c r="A68" s="98">
        <f t="shared" si="0"/>
        <v>57</v>
      </c>
      <c r="B68" s="160" t="s">
        <v>1343</v>
      </c>
      <c r="C68" s="165" t="s">
        <v>373</v>
      </c>
      <c r="D68" s="165" t="s">
        <v>500</v>
      </c>
      <c r="E68" s="165" t="s">
        <v>101</v>
      </c>
      <c r="F68" s="147">
        <f t="shared" si="1"/>
        <v>50</v>
      </c>
      <c r="G68" s="161">
        <v>50000</v>
      </c>
    </row>
    <row r="69" spans="1:7" ht="25.5">
      <c r="A69" s="98">
        <f t="shared" si="0"/>
        <v>58</v>
      </c>
      <c r="B69" s="160" t="s">
        <v>1328</v>
      </c>
      <c r="C69" s="165" t="s">
        <v>373</v>
      </c>
      <c r="D69" s="165" t="s">
        <v>500</v>
      </c>
      <c r="E69" s="165" t="s">
        <v>693</v>
      </c>
      <c r="F69" s="147">
        <f t="shared" si="1"/>
        <v>50</v>
      </c>
      <c r="G69" s="161">
        <v>50000</v>
      </c>
    </row>
    <row r="70" spans="1:7" ht="38.25">
      <c r="A70" s="98">
        <f t="shared" si="0"/>
        <v>59</v>
      </c>
      <c r="B70" s="160" t="s">
        <v>1344</v>
      </c>
      <c r="C70" s="165" t="s">
        <v>373</v>
      </c>
      <c r="D70" s="165" t="s">
        <v>501</v>
      </c>
      <c r="E70" s="165" t="s">
        <v>101</v>
      </c>
      <c r="F70" s="147">
        <f t="shared" si="1"/>
        <v>0</v>
      </c>
      <c r="G70" s="161">
        <v>0</v>
      </c>
    </row>
    <row r="71" spans="1:7" ht="25.5">
      <c r="A71" s="98">
        <f t="shared" si="0"/>
        <v>60</v>
      </c>
      <c r="B71" s="160" t="s">
        <v>1328</v>
      </c>
      <c r="C71" s="165" t="s">
        <v>373</v>
      </c>
      <c r="D71" s="165" t="s">
        <v>501</v>
      </c>
      <c r="E71" s="165" t="s">
        <v>693</v>
      </c>
      <c r="F71" s="147">
        <f t="shared" si="1"/>
        <v>0</v>
      </c>
      <c r="G71" s="161">
        <v>0</v>
      </c>
    </row>
    <row r="72" spans="1:7" ht="38.25">
      <c r="A72" s="98">
        <f t="shared" si="0"/>
        <v>61</v>
      </c>
      <c r="B72" s="160" t="s">
        <v>1345</v>
      </c>
      <c r="C72" s="165" t="s">
        <v>373</v>
      </c>
      <c r="D72" s="165" t="s">
        <v>502</v>
      </c>
      <c r="E72" s="165" t="s">
        <v>101</v>
      </c>
      <c r="F72" s="147">
        <f t="shared" si="1"/>
        <v>50</v>
      </c>
      <c r="G72" s="161">
        <v>50000</v>
      </c>
    </row>
    <row r="73" spans="1:7" ht="25.5">
      <c r="A73" s="98">
        <f t="shared" si="0"/>
        <v>62</v>
      </c>
      <c r="B73" s="160" t="s">
        <v>1328</v>
      </c>
      <c r="C73" s="165" t="s">
        <v>373</v>
      </c>
      <c r="D73" s="165" t="s">
        <v>502</v>
      </c>
      <c r="E73" s="165" t="s">
        <v>693</v>
      </c>
      <c r="F73" s="147">
        <f t="shared" si="1"/>
        <v>50</v>
      </c>
      <c r="G73" s="161">
        <v>50000</v>
      </c>
    </row>
    <row r="74" spans="1:7" ht="38.25">
      <c r="A74" s="98">
        <f t="shared" si="0"/>
        <v>63</v>
      </c>
      <c r="B74" s="160" t="s">
        <v>1346</v>
      </c>
      <c r="C74" s="165" t="s">
        <v>373</v>
      </c>
      <c r="D74" s="165" t="s">
        <v>503</v>
      </c>
      <c r="E74" s="165" t="s">
        <v>101</v>
      </c>
      <c r="F74" s="147">
        <f t="shared" si="1"/>
        <v>80</v>
      </c>
      <c r="G74" s="161">
        <v>80000</v>
      </c>
    </row>
    <row r="75" spans="1:7" ht="25.5">
      <c r="A75" s="98">
        <f t="shared" si="0"/>
        <v>64</v>
      </c>
      <c r="B75" s="160" t="s">
        <v>1328</v>
      </c>
      <c r="C75" s="165" t="s">
        <v>373</v>
      </c>
      <c r="D75" s="165" t="s">
        <v>503</v>
      </c>
      <c r="E75" s="165" t="s">
        <v>693</v>
      </c>
      <c r="F75" s="147">
        <f t="shared" si="1"/>
        <v>80</v>
      </c>
      <c r="G75" s="161">
        <v>80000</v>
      </c>
    </row>
    <row r="76" spans="1:7" ht="63.75">
      <c r="A76" s="98">
        <f t="shared" si="0"/>
        <v>65</v>
      </c>
      <c r="B76" s="160" t="s">
        <v>1347</v>
      </c>
      <c r="C76" s="165" t="s">
        <v>373</v>
      </c>
      <c r="D76" s="165" t="s">
        <v>504</v>
      </c>
      <c r="E76" s="165" t="s">
        <v>101</v>
      </c>
      <c r="F76" s="147">
        <f t="shared" si="1"/>
        <v>30</v>
      </c>
      <c r="G76" s="161">
        <v>30000</v>
      </c>
    </row>
    <row r="77" spans="1:7" ht="25.5">
      <c r="A77" s="98">
        <f aca="true" t="shared" si="2" ref="A77:A140">1+A76</f>
        <v>66</v>
      </c>
      <c r="B77" s="160" t="s">
        <v>1328</v>
      </c>
      <c r="C77" s="165" t="s">
        <v>373</v>
      </c>
      <c r="D77" s="165" t="s">
        <v>504</v>
      </c>
      <c r="E77" s="165" t="s">
        <v>693</v>
      </c>
      <c r="F77" s="147">
        <f aca="true" t="shared" si="3" ref="F77:F140">G77/1000</f>
        <v>30</v>
      </c>
      <c r="G77" s="161">
        <v>30000</v>
      </c>
    </row>
    <row r="78" spans="1:7" ht="25.5">
      <c r="A78" s="98">
        <f t="shared" si="2"/>
        <v>67</v>
      </c>
      <c r="B78" s="160" t="s">
        <v>1348</v>
      </c>
      <c r="C78" s="165" t="s">
        <v>373</v>
      </c>
      <c r="D78" s="165" t="s">
        <v>505</v>
      </c>
      <c r="E78" s="165" t="s">
        <v>101</v>
      </c>
      <c r="F78" s="147">
        <f t="shared" si="3"/>
        <v>300</v>
      </c>
      <c r="G78" s="161">
        <v>300000</v>
      </c>
    </row>
    <row r="79" spans="1:7" ht="25.5">
      <c r="A79" s="98">
        <f t="shared" si="2"/>
        <v>68</v>
      </c>
      <c r="B79" s="160" t="s">
        <v>1328</v>
      </c>
      <c r="C79" s="165" t="s">
        <v>373</v>
      </c>
      <c r="D79" s="165" t="s">
        <v>505</v>
      </c>
      <c r="E79" s="165" t="s">
        <v>693</v>
      </c>
      <c r="F79" s="147">
        <f t="shared" si="3"/>
        <v>300</v>
      </c>
      <c r="G79" s="161">
        <v>300000</v>
      </c>
    </row>
    <row r="80" spans="1:7" ht="51">
      <c r="A80" s="98">
        <f t="shared" si="2"/>
        <v>69</v>
      </c>
      <c r="B80" s="160" t="s">
        <v>1349</v>
      </c>
      <c r="C80" s="165" t="s">
        <v>373</v>
      </c>
      <c r="D80" s="165" t="s">
        <v>506</v>
      </c>
      <c r="E80" s="165" t="s">
        <v>101</v>
      </c>
      <c r="F80" s="147">
        <f t="shared" si="3"/>
        <v>30</v>
      </c>
      <c r="G80" s="161">
        <v>30000</v>
      </c>
    </row>
    <row r="81" spans="1:7" ht="25.5">
      <c r="A81" s="98">
        <f t="shared" si="2"/>
        <v>70</v>
      </c>
      <c r="B81" s="160" t="s">
        <v>1328</v>
      </c>
      <c r="C81" s="165" t="s">
        <v>373</v>
      </c>
      <c r="D81" s="165" t="s">
        <v>506</v>
      </c>
      <c r="E81" s="165" t="s">
        <v>693</v>
      </c>
      <c r="F81" s="147">
        <f t="shared" si="3"/>
        <v>30</v>
      </c>
      <c r="G81" s="161">
        <v>30000</v>
      </c>
    </row>
    <row r="82" spans="1:7" ht="51">
      <c r="A82" s="98">
        <f t="shared" si="2"/>
        <v>71</v>
      </c>
      <c r="B82" s="160" t="s">
        <v>1350</v>
      </c>
      <c r="C82" s="165" t="s">
        <v>373</v>
      </c>
      <c r="D82" s="165" t="s">
        <v>507</v>
      </c>
      <c r="E82" s="165" t="s">
        <v>101</v>
      </c>
      <c r="F82" s="147">
        <f t="shared" si="3"/>
        <v>380</v>
      </c>
      <c r="G82" s="161">
        <v>380000</v>
      </c>
    </row>
    <row r="83" spans="1:7" ht="25.5">
      <c r="A83" s="98">
        <f t="shared" si="2"/>
        <v>72</v>
      </c>
      <c r="B83" s="160" t="s">
        <v>1328</v>
      </c>
      <c r="C83" s="165" t="s">
        <v>373</v>
      </c>
      <c r="D83" s="165" t="s">
        <v>507</v>
      </c>
      <c r="E83" s="165" t="s">
        <v>693</v>
      </c>
      <c r="F83" s="147">
        <f t="shared" si="3"/>
        <v>380</v>
      </c>
      <c r="G83" s="161">
        <v>380000</v>
      </c>
    </row>
    <row r="84" spans="1:7" ht="51">
      <c r="A84" s="98">
        <f t="shared" si="2"/>
        <v>73</v>
      </c>
      <c r="B84" s="160" t="s">
        <v>1351</v>
      </c>
      <c r="C84" s="165" t="s">
        <v>373</v>
      </c>
      <c r="D84" s="165" t="s">
        <v>508</v>
      </c>
      <c r="E84" s="165" t="s">
        <v>101</v>
      </c>
      <c r="F84" s="147">
        <f t="shared" si="3"/>
        <v>150</v>
      </c>
      <c r="G84" s="161">
        <v>150000</v>
      </c>
    </row>
    <row r="85" spans="1:7" ht="25.5">
      <c r="A85" s="98">
        <f t="shared" si="2"/>
        <v>74</v>
      </c>
      <c r="B85" s="160" t="s">
        <v>1328</v>
      </c>
      <c r="C85" s="165" t="s">
        <v>373</v>
      </c>
      <c r="D85" s="165" t="s">
        <v>508</v>
      </c>
      <c r="E85" s="165" t="s">
        <v>693</v>
      </c>
      <c r="F85" s="147">
        <f t="shared" si="3"/>
        <v>150</v>
      </c>
      <c r="G85" s="161">
        <v>150000</v>
      </c>
    </row>
    <row r="86" spans="1:7" ht="25.5">
      <c r="A86" s="98">
        <f t="shared" si="2"/>
        <v>75</v>
      </c>
      <c r="B86" s="160" t="s">
        <v>1352</v>
      </c>
      <c r="C86" s="165" t="s">
        <v>373</v>
      </c>
      <c r="D86" s="165" t="s">
        <v>509</v>
      </c>
      <c r="E86" s="165" t="s">
        <v>101</v>
      </c>
      <c r="F86" s="147">
        <f t="shared" si="3"/>
        <v>130</v>
      </c>
      <c r="G86" s="161">
        <v>130000</v>
      </c>
    </row>
    <row r="87" spans="1:7" ht="25.5">
      <c r="A87" s="98">
        <f t="shared" si="2"/>
        <v>76</v>
      </c>
      <c r="B87" s="160" t="s">
        <v>1328</v>
      </c>
      <c r="C87" s="165" t="s">
        <v>373</v>
      </c>
      <c r="D87" s="165" t="s">
        <v>509</v>
      </c>
      <c r="E87" s="165" t="s">
        <v>693</v>
      </c>
      <c r="F87" s="147">
        <f t="shared" si="3"/>
        <v>130</v>
      </c>
      <c r="G87" s="161">
        <v>130000</v>
      </c>
    </row>
    <row r="88" spans="1:7" ht="38.25">
      <c r="A88" s="98">
        <f t="shared" si="2"/>
        <v>77</v>
      </c>
      <c r="B88" s="160" t="s">
        <v>1353</v>
      </c>
      <c r="C88" s="165" t="s">
        <v>373</v>
      </c>
      <c r="D88" s="165" t="s">
        <v>510</v>
      </c>
      <c r="E88" s="165" t="s">
        <v>101</v>
      </c>
      <c r="F88" s="147">
        <f t="shared" si="3"/>
        <v>15414.74842</v>
      </c>
      <c r="G88" s="161">
        <v>15414748.42</v>
      </c>
    </row>
    <row r="89" spans="1:7" ht="12.75">
      <c r="A89" s="98">
        <f t="shared" si="2"/>
        <v>78</v>
      </c>
      <c r="B89" s="160" t="s">
        <v>1354</v>
      </c>
      <c r="C89" s="165" t="s">
        <v>373</v>
      </c>
      <c r="D89" s="165" t="s">
        <v>510</v>
      </c>
      <c r="E89" s="165" t="s">
        <v>694</v>
      </c>
      <c r="F89" s="147">
        <f t="shared" si="3"/>
        <v>8109.4294199999995</v>
      </c>
      <c r="G89" s="161">
        <v>8109429.42</v>
      </c>
    </row>
    <row r="90" spans="1:7" ht="25.5">
      <c r="A90" s="98">
        <f t="shared" si="2"/>
        <v>79</v>
      </c>
      <c r="B90" s="160" t="s">
        <v>1328</v>
      </c>
      <c r="C90" s="165" t="s">
        <v>373</v>
      </c>
      <c r="D90" s="165" t="s">
        <v>510</v>
      </c>
      <c r="E90" s="165" t="s">
        <v>693</v>
      </c>
      <c r="F90" s="147">
        <f t="shared" si="3"/>
        <v>7304.319</v>
      </c>
      <c r="G90" s="161">
        <v>7304319</v>
      </c>
    </row>
    <row r="91" spans="1:7" ht="12.75">
      <c r="A91" s="98">
        <f t="shared" si="2"/>
        <v>80</v>
      </c>
      <c r="B91" s="160" t="s">
        <v>1355</v>
      </c>
      <c r="C91" s="165" t="s">
        <v>373</v>
      </c>
      <c r="D91" s="165" t="s">
        <v>510</v>
      </c>
      <c r="E91" s="165" t="s">
        <v>695</v>
      </c>
      <c r="F91" s="147">
        <f t="shared" si="3"/>
        <v>1</v>
      </c>
      <c r="G91" s="161">
        <v>1000</v>
      </c>
    </row>
    <row r="92" spans="1:7" ht="38.25">
      <c r="A92" s="98">
        <f t="shared" si="2"/>
        <v>81</v>
      </c>
      <c r="B92" s="160" t="s">
        <v>1356</v>
      </c>
      <c r="C92" s="165" t="s">
        <v>373</v>
      </c>
      <c r="D92" s="165" t="s">
        <v>511</v>
      </c>
      <c r="E92" s="165" t="s">
        <v>101</v>
      </c>
      <c r="F92" s="147">
        <f t="shared" si="3"/>
        <v>20</v>
      </c>
      <c r="G92" s="161">
        <v>20000</v>
      </c>
    </row>
    <row r="93" spans="1:7" ht="25.5">
      <c r="A93" s="98">
        <f t="shared" si="2"/>
        <v>82</v>
      </c>
      <c r="B93" s="160" t="s">
        <v>1328</v>
      </c>
      <c r="C93" s="165" t="s">
        <v>373</v>
      </c>
      <c r="D93" s="165" t="s">
        <v>511</v>
      </c>
      <c r="E93" s="165" t="s">
        <v>693</v>
      </c>
      <c r="F93" s="147">
        <f t="shared" si="3"/>
        <v>20</v>
      </c>
      <c r="G93" s="161">
        <v>20000</v>
      </c>
    </row>
    <row r="94" spans="1:7" ht="38.25">
      <c r="A94" s="98">
        <f t="shared" si="2"/>
        <v>83</v>
      </c>
      <c r="B94" s="160" t="s">
        <v>1357</v>
      </c>
      <c r="C94" s="165" t="s">
        <v>373</v>
      </c>
      <c r="D94" s="165" t="s">
        <v>512</v>
      </c>
      <c r="E94" s="165" t="s">
        <v>101</v>
      </c>
      <c r="F94" s="147">
        <f t="shared" si="3"/>
        <v>802.7</v>
      </c>
      <c r="G94" s="161">
        <v>802700</v>
      </c>
    </row>
    <row r="95" spans="1:7" ht="12.75">
      <c r="A95" s="98">
        <f t="shared" si="2"/>
        <v>84</v>
      </c>
      <c r="B95" s="160" t="s">
        <v>1354</v>
      </c>
      <c r="C95" s="165" t="s">
        <v>373</v>
      </c>
      <c r="D95" s="165" t="s">
        <v>512</v>
      </c>
      <c r="E95" s="165" t="s">
        <v>694</v>
      </c>
      <c r="F95" s="147">
        <f t="shared" si="3"/>
        <v>719.5</v>
      </c>
      <c r="G95" s="161">
        <v>719500</v>
      </c>
    </row>
    <row r="96" spans="1:7" ht="25.5">
      <c r="A96" s="98">
        <f t="shared" si="2"/>
        <v>85</v>
      </c>
      <c r="B96" s="160" t="s">
        <v>1328</v>
      </c>
      <c r="C96" s="165" t="s">
        <v>373</v>
      </c>
      <c r="D96" s="165" t="s">
        <v>512</v>
      </c>
      <c r="E96" s="165" t="s">
        <v>693</v>
      </c>
      <c r="F96" s="147">
        <f t="shared" si="3"/>
        <v>83.2</v>
      </c>
      <c r="G96" s="161">
        <v>83200</v>
      </c>
    </row>
    <row r="97" spans="1:7" ht="25.5">
      <c r="A97" s="98">
        <f t="shared" si="2"/>
        <v>86</v>
      </c>
      <c r="B97" s="160" t="s">
        <v>1358</v>
      </c>
      <c r="C97" s="165" t="s">
        <v>373</v>
      </c>
      <c r="D97" s="165" t="s">
        <v>1280</v>
      </c>
      <c r="E97" s="165" t="s">
        <v>101</v>
      </c>
      <c r="F97" s="147">
        <f t="shared" si="3"/>
        <v>252.96</v>
      </c>
      <c r="G97" s="161">
        <v>252960</v>
      </c>
    </row>
    <row r="98" spans="1:7" ht="25.5">
      <c r="A98" s="98">
        <f t="shared" si="2"/>
        <v>87</v>
      </c>
      <c r="B98" s="160" t="s">
        <v>1328</v>
      </c>
      <c r="C98" s="165" t="s">
        <v>373</v>
      </c>
      <c r="D98" s="165" t="s">
        <v>1280</v>
      </c>
      <c r="E98" s="165" t="s">
        <v>693</v>
      </c>
      <c r="F98" s="147">
        <f t="shared" si="3"/>
        <v>252.96</v>
      </c>
      <c r="G98" s="161">
        <v>252960</v>
      </c>
    </row>
    <row r="99" spans="1:7" ht="51">
      <c r="A99" s="98">
        <f t="shared" si="2"/>
        <v>88</v>
      </c>
      <c r="B99" s="160" t="s">
        <v>1359</v>
      </c>
      <c r="C99" s="165" t="s">
        <v>373</v>
      </c>
      <c r="D99" s="165" t="s">
        <v>513</v>
      </c>
      <c r="E99" s="165" t="s">
        <v>101</v>
      </c>
      <c r="F99" s="147">
        <f t="shared" si="3"/>
        <v>255</v>
      </c>
      <c r="G99" s="161">
        <v>255000</v>
      </c>
    </row>
    <row r="100" spans="1:7" ht="25.5">
      <c r="A100" s="98">
        <f t="shared" si="2"/>
        <v>89</v>
      </c>
      <c r="B100" s="160" t="s">
        <v>1328</v>
      </c>
      <c r="C100" s="165" t="s">
        <v>373</v>
      </c>
      <c r="D100" s="165" t="s">
        <v>513</v>
      </c>
      <c r="E100" s="165" t="s">
        <v>693</v>
      </c>
      <c r="F100" s="147">
        <f t="shared" si="3"/>
        <v>255</v>
      </c>
      <c r="G100" s="161">
        <v>255000</v>
      </c>
    </row>
    <row r="101" spans="1:7" ht="51">
      <c r="A101" s="98">
        <f t="shared" si="2"/>
        <v>90</v>
      </c>
      <c r="B101" s="160" t="s">
        <v>1281</v>
      </c>
      <c r="C101" s="165" t="s">
        <v>373</v>
      </c>
      <c r="D101" s="165" t="s">
        <v>514</v>
      </c>
      <c r="E101" s="165" t="s">
        <v>101</v>
      </c>
      <c r="F101" s="147">
        <f t="shared" si="3"/>
        <v>5864.35</v>
      </c>
      <c r="G101" s="161">
        <v>5864350</v>
      </c>
    </row>
    <row r="102" spans="1:7" ht="25.5">
      <c r="A102" s="98">
        <f t="shared" si="2"/>
        <v>91</v>
      </c>
      <c r="B102" s="160" t="s">
        <v>1360</v>
      </c>
      <c r="C102" s="165" t="s">
        <v>373</v>
      </c>
      <c r="D102" s="165" t="s">
        <v>515</v>
      </c>
      <c r="E102" s="165" t="s">
        <v>101</v>
      </c>
      <c r="F102" s="147">
        <f t="shared" si="3"/>
        <v>2491.25</v>
      </c>
      <c r="G102" s="161">
        <v>2491250</v>
      </c>
    </row>
    <row r="103" spans="1:7" ht="12.75">
      <c r="A103" s="98">
        <f t="shared" si="2"/>
        <v>92</v>
      </c>
      <c r="B103" s="160" t="s">
        <v>1361</v>
      </c>
      <c r="C103" s="165" t="s">
        <v>373</v>
      </c>
      <c r="D103" s="165" t="s">
        <v>515</v>
      </c>
      <c r="E103" s="165" t="s">
        <v>696</v>
      </c>
      <c r="F103" s="147">
        <f t="shared" si="3"/>
        <v>2491.25</v>
      </c>
      <c r="G103" s="161">
        <v>2491250</v>
      </c>
    </row>
    <row r="104" spans="1:7" ht="25.5">
      <c r="A104" s="98">
        <f t="shared" si="2"/>
        <v>93</v>
      </c>
      <c r="B104" s="160" t="s">
        <v>1362</v>
      </c>
      <c r="C104" s="165" t="s">
        <v>373</v>
      </c>
      <c r="D104" s="165" t="s">
        <v>516</v>
      </c>
      <c r="E104" s="165" t="s">
        <v>101</v>
      </c>
      <c r="F104" s="147">
        <f t="shared" si="3"/>
        <v>415</v>
      </c>
      <c r="G104" s="161">
        <v>415000</v>
      </c>
    </row>
    <row r="105" spans="1:7" ht="25.5">
      <c r="A105" s="98">
        <f t="shared" si="2"/>
        <v>94</v>
      </c>
      <c r="B105" s="160" t="s">
        <v>1328</v>
      </c>
      <c r="C105" s="165" t="s">
        <v>373</v>
      </c>
      <c r="D105" s="165" t="s">
        <v>516</v>
      </c>
      <c r="E105" s="165" t="s">
        <v>693</v>
      </c>
      <c r="F105" s="147">
        <f t="shared" si="3"/>
        <v>415</v>
      </c>
      <c r="G105" s="161">
        <v>415000</v>
      </c>
    </row>
    <row r="106" spans="1:7" ht="25.5">
      <c r="A106" s="98">
        <f t="shared" si="2"/>
        <v>95</v>
      </c>
      <c r="B106" s="160" t="s">
        <v>1363</v>
      </c>
      <c r="C106" s="165" t="s">
        <v>373</v>
      </c>
      <c r="D106" s="165" t="s">
        <v>517</v>
      </c>
      <c r="E106" s="165" t="s">
        <v>101</v>
      </c>
      <c r="F106" s="147">
        <f t="shared" si="3"/>
        <v>390</v>
      </c>
      <c r="G106" s="161">
        <v>390000</v>
      </c>
    </row>
    <row r="107" spans="1:7" ht="25.5">
      <c r="A107" s="98">
        <f t="shared" si="2"/>
        <v>96</v>
      </c>
      <c r="B107" s="160" t="s">
        <v>1328</v>
      </c>
      <c r="C107" s="165" t="s">
        <v>373</v>
      </c>
      <c r="D107" s="165" t="s">
        <v>517</v>
      </c>
      <c r="E107" s="165" t="s">
        <v>693</v>
      </c>
      <c r="F107" s="147">
        <f t="shared" si="3"/>
        <v>390</v>
      </c>
      <c r="G107" s="161">
        <v>390000</v>
      </c>
    </row>
    <row r="108" spans="1:7" ht="51">
      <c r="A108" s="98">
        <f t="shared" si="2"/>
        <v>97</v>
      </c>
      <c r="B108" s="160" t="s">
        <v>1364</v>
      </c>
      <c r="C108" s="165" t="s">
        <v>373</v>
      </c>
      <c r="D108" s="165" t="s">
        <v>518</v>
      </c>
      <c r="E108" s="165" t="s">
        <v>101</v>
      </c>
      <c r="F108" s="147">
        <f t="shared" si="3"/>
        <v>2470.6</v>
      </c>
      <c r="G108" s="161">
        <v>2470600</v>
      </c>
    </row>
    <row r="109" spans="1:7" ht="25.5">
      <c r="A109" s="98">
        <f t="shared" si="2"/>
        <v>98</v>
      </c>
      <c r="B109" s="160" t="s">
        <v>1328</v>
      </c>
      <c r="C109" s="165" t="s">
        <v>373</v>
      </c>
      <c r="D109" s="165" t="s">
        <v>518</v>
      </c>
      <c r="E109" s="165" t="s">
        <v>693</v>
      </c>
      <c r="F109" s="147">
        <f t="shared" si="3"/>
        <v>2468.6</v>
      </c>
      <c r="G109" s="161">
        <v>2468600</v>
      </c>
    </row>
    <row r="110" spans="1:7" ht="12.75">
      <c r="A110" s="98">
        <f t="shared" si="2"/>
        <v>99</v>
      </c>
      <c r="B110" s="160" t="s">
        <v>1355</v>
      </c>
      <c r="C110" s="165" t="s">
        <v>373</v>
      </c>
      <c r="D110" s="165" t="s">
        <v>518</v>
      </c>
      <c r="E110" s="165" t="s">
        <v>695</v>
      </c>
      <c r="F110" s="147">
        <f t="shared" si="3"/>
        <v>2</v>
      </c>
      <c r="G110" s="161">
        <v>2000</v>
      </c>
    </row>
    <row r="111" spans="1:7" ht="25.5">
      <c r="A111" s="98">
        <f t="shared" si="2"/>
        <v>100</v>
      </c>
      <c r="B111" s="160" t="s">
        <v>1365</v>
      </c>
      <c r="C111" s="165" t="s">
        <v>373</v>
      </c>
      <c r="D111" s="165" t="s">
        <v>519</v>
      </c>
      <c r="E111" s="165" t="s">
        <v>101</v>
      </c>
      <c r="F111" s="147">
        <f t="shared" si="3"/>
        <v>60</v>
      </c>
      <c r="G111" s="161">
        <v>60000</v>
      </c>
    </row>
    <row r="112" spans="1:7" ht="25.5">
      <c r="A112" s="98">
        <f t="shared" si="2"/>
        <v>101</v>
      </c>
      <c r="B112" s="160" t="s">
        <v>1328</v>
      </c>
      <c r="C112" s="165" t="s">
        <v>373</v>
      </c>
      <c r="D112" s="165" t="s">
        <v>519</v>
      </c>
      <c r="E112" s="165" t="s">
        <v>693</v>
      </c>
      <c r="F112" s="147">
        <f t="shared" si="3"/>
        <v>60</v>
      </c>
      <c r="G112" s="161">
        <v>60000</v>
      </c>
    </row>
    <row r="113" spans="1:7" ht="25.5">
      <c r="A113" s="98">
        <f t="shared" si="2"/>
        <v>102</v>
      </c>
      <c r="B113" s="160" t="s">
        <v>1366</v>
      </c>
      <c r="C113" s="165" t="s">
        <v>373</v>
      </c>
      <c r="D113" s="165" t="s">
        <v>520</v>
      </c>
      <c r="E113" s="165" t="s">
        <v>101</v>
      </c>
      <c r="F113" s="147">
        <f t="shared" si="3"/>
        <v>35</v>
      </c>
      <c r="G113" s="161">
        <v>35000</v>
      </c>
    </row>
    <row r="114" spans="1:7" ht="25.5">
      <c r="A114" s="98">
        <f t="shared" si="2"/>
        <v>103</v>
      </c>
      <c r="B114" s="160" t="s">
        <v>1328</v>
      </c>
      <c r="C114" s="165" t="s">
        <v>373</v>
      </c>
      <c r="D114" s="165" t="s">
        <v>520</v>
      </c>
      <c r="E114" s="165" t="s">
        <v>693</v>
      </c>
      <c r="F114" s="147">
        <f t="shared" si="3"/>
        <v>35</v>
      </c>
      <c r="G114" s="161">
        <v>35000</v>
      </c>
    </row>
    <row r="115" spans="1:7" ht="12.75">
      <c r="A115" s="98">
        <f t="shared" si="2"/>
        <v>104</v>
      </c>
      <c r="B115" s="160" t="s">
        <v>1367</v>
      </c>
      <c r="C115" s="165" t="s">
        <v>373</v>
      </c>
      <c r="D115" s="165" t="s">
        <v>1282</v>
      </c>
      <c r="E115" s="165" t="s">
        <v>101</v>
      </c>
      <c r="F115" s="147">
        <f t="shared" si="3"/>
        <v>2.5</v>
      </c>
      <c r="G115" s="161">
        <v>2500</v>
      </c>
    </row>
    <row r="116" spans="1:7" ht="12.75">
      <c r="A116" s="98">
        <f t="shared" si="2"/>
        <v>105</v>
      </c>
      <c r="B116" s="160" t="s">
        <v>1368</v>
      </c>
      <c r="C116" s="165" t="s">
        <v>373</v>
      </c>
      <c r="D116" s="165" t="s">
        <v>1282</v>
      </c>
      <c r="E116" s="165" t="s">
        <v>1283</v>
      </c>
      <c r="F116" s="147">
        <f t="shared" si="3"/>
        <v>2.5</v>
      </c>
      <c r="G116" s="161">
        <v>2500</v>
      </c>
    </row>
    <row r="117" spans="1:7" ht="38.25">
      <c r="A117" s="98">
        <f t="shared" si="2"/>
        <v>106</v>
      </c>
      <c r="B117" s="160" t="s">
        <v>1284</v>
      </c>
      <c r="C117" s="165" t="s">
        <v>373</v>
      </c>
      <c r="D117" s="165" t="s">
        <v>244</v>
      </c>
      <c r="E117" s="165" t="s">
        <v>101</v>
      </c>
      <c r="F117" s="147">
        <f t="shared" si="3"/>
        <v>87.6</v>
      </c>
      <c r="G117" s="161">
        <v>87600</v>
      </c>
    </row>
    <row r="118" spans="1:7" ht="38.25">
      <c r="A118" s="98">
        <f t="shared" si="2"/>
        <v>107</v>
      </c>
      <c r="B118" s="160" t="s">
        <v>1525</v>
      </c>
      <c r="C118" s="165" t="s">
        <v>373</v>
      </c>
      <c r="D118" s="165" t="s">
        <v>521</v>
      </c>
      <c r="E118" s="165" t="s">
        <v>101</v>
      </c>
      <c r="F118" s="147">
        <f t="shared" si="3"/>
        <v>87.6</v>
      </c>
      <c r="G118" s="161">
        <v>87600</v>
      </c>
    </row>
    <row r="119" spans="1:7" ht="63.75">
      <c r="A119" s="98">
        <f t="shared" si="2"/>
        <v>108</v>
      </c>
      <c r="B119" s="160" t="s">
        <v>1369</v>
      </c>
      <c r="C119" s="165" t="s">
        <v>373</v>
      </c>
      <c r="D119" s="165" t="s">
        <v>523</v>
      </c>
      <c r="E119" s="165" t="s">
        <v>101</v>
      </c>
      <c r="F119" s="147">
        <f t="shared" si="3"/>
        <v>0.1</v>
      </c>
      <c r="G119" s="161">
        <v>100</v>
      </c>
    </row>
    <row r="120" spans="1:7" ht="25.5">
      <c r="A120" s="98">
        <f t="shared" si="2"/>
        <v>109</v>
      </c>
      <c r="B120" s="160" t="s">
        <v>1328</v>
      </c>
      <c r="C120" s="165" t="s">
        <v>373</v>
      </c>
      <c r="D120" s="165" t="s">
        <v>523</v>
      </c>
      <c r="E120" s="165" t="s">
        <v>693</v>
      </c>
      <c r="F120" s="147">
        <f t="shared" si="3"/>
        <v>0.1</v>
      </c>
      <c r="G120" s="161">
        <v>100</v>
      </c>
    </row>
    <row r="121" spans="1:7" ht="25.5">
      <c r="A121" s="98">
        <f t="shared" si="2"/>
        <v>110</v>
      </c>
      <c r="B121" s="160" t="s">
        <v>1370</v>
      </c>
      <c r="C121" s="165" t="s">
        <v>373</v>
      </c>
      <c r="D121" s="165" t="s">
        <v>524</v>
      </c>
      <c r="E121" s="165" t="s">
        <v>101</v>
      </c>
      <c r="F121" s="147">
        <f t="shared" si="3"/>
        <v>87.5</v>
      </c>
      <c r="G121" s="161">
        <v>87500</v>
      </c>
    </row>
    <row r="122" spans="1:7" ht="25.5">
      <c r="A122" s="98">
        <f t="shared" si="2"/>
        <v>111</v>
      </c>
      <c r="B122" s="160" t="s">
        <v>1328</v>
      </c>
      <c r="C122" s="165" t="s">
        <v>373</v>
      </c>
      <c r="D122" s="165" t="s">
        <v>524</v>
      </c>
      <c r="E122" s="165" t="s">
        <v>693</v>
      </c>
      <c r="F122" s="147">
        <f t="shared" si="3"/>
        <v>87.5</v>
      </c>
      <c r="G122" s="161">
        <v>87500</v>
      </c>
    </row>
    <row r="123" spans="1:7" ht="25.5">
      <c r="A123" s="98">
        <f t="shared" si="2"/>
        <v>112</v>
      </c>
      <c r="B123" s="160" t="s">
        <v>1285</v>
      </c>
      <c r="C123" s="165" t="s">
        <v>373</v>
      </c>
      <c r="D123" s="165" t="s">
        <v>1044</v>
      </c>
      <c r="E123" s="165" t="s">
        <v>101</v>
      </c>
      <c r="F123" s="147">
        <f t="shared" si="3"/>
        <v>10000</v>
      </c>
      <c r="G123" s="161">
        <v>10000000</v>
      </c>
    </row>
    <row r="124" spans="1:7" ht="38.25">
      <c r="A124" s="98">
        <f t="shared" si="2"/>
        <v>113</v>
      </c>
      <c r="B124" s="160" t="s">
        <v>1371</v>
      </c>
      <c r="C124" s="165" t="s">
        <v>373</v>
      </c>
      <c r="D124" s="165" t="s">
        <v>1045</v>
      </c>
      <c r="E124" s="165" t="s">
        <v>101</v>
      </c>
      <c r="F124" s="147">
        <f t="shared" si="3"/>
        <v>10000</v>
      </c>
      <c r="G124" s="161">
        <v>10000000</v>
      </c>
    </row>
    <row r="125" spans="1:7" ht="12.75">
      <c r="A125" s="98">
        <f t="shared" si="2"/>
        <v>114</v>
      </c>
      <c r="B125" s="160" t="s">
        <v>1361</v>
      </c>
      <c r="C125" s="165" t="s">
        <v>373</v>
      </c>
      <c r="D125" s="165" t="s">
        <v>1045</v>
      </c>
      <c r="E125" s="165" t="s">
        <v>696</v>
      </c>
      <c r="F125" s="147">
        <f t="shared" si="3"/>
        <v>10000</v>
      </c>
      <c r="G125" s="161">
        <v>10000000</v>
      </c>
    </row>
    <row r="126" spans="1:7" ht="12.75">
      <c r="A126" s="98">
        <f t="shared" si="2"/>
        <v>115</v>
      </c>
      <c r="B126" s="160" t="s">
        <v>1273</v>
      </c>
      <c r="C126" s="165" t="s">
        <v>373</v>
      </c>
      <c r="D126" s="165" t="s">
        <v>480</v>
      </c>
      <c r="E126" s="165" t="s">
        <v>101</v>
      </c>
      <c r="F126" s="147">
        <f t="shared" si="3"/>
        <v>325.695</v>
      </c>
      <c r="G126" s="161">
        <v>325695</v>
      </c>
    </row>
    <row r="127" spans="1:7" ht="25.5">
      <c r="A127" s="98">
        <f t="shared" si="2"/>
        <v>116</v>
      </c>
      <c r="B127" s="160" t="s">
        <v>1327</v>
      </c>
      <c r="C127" s="165" t="s">
        <v>373</v>
      </c>
      <c r="D127" s="165" t="s">
        <v>482</v>
      </c>
      <c r="E127" s="165" t="s">
        <v>101</v>
      </c>
      <c r="F127" s="147">
        <f t="shared" si="3"/>
        <v>325.695</v>
      </c>
      <c r="G127" s="161">
        <v>325695</v>
      </c>
    </row>
    <row r="128" spans="1:7" ht="25.5">
      <c r="A128" s="98">
        <f t="shared" si="2"/>
        <v>117</v>
      </c>
      <c r="B128" s="160" t="s">
        <v>1326</v>
      </c>
      <c r="C128" s="165" t="s">
        <v>373</v>
      </c>
      <c r="D128" s="165" t="s">
        <v>482</v>
      </c>
      <c r="E128" s="165" t="s">
        <v>692</v>
      </c>
      <c r="F128" s="147">
        <f t="shared" si="3"/>
        <v>325.695</v>
      </c>
      <c r="G128" s="161">
        <v>325695</v>
      </c>
    </row>
    <row r="129" spans="1:7" ht="25.5">
      <c r="A129" s="111">
        <f t="shared" si="2"/>
        <v>118</v>
      </c>
      <c r="B129" s="162" t="s">
        <v>1286</v>
      </c>
      <c r="C129" s="164" t="s">
        <v>224</v>
      </c>
      <c r="D129" s="164" t="s">
        <v>113</v>
      </c>
      <c r="E129" s="164" t="s">
        <v>101</v>
      </c>
      <c r="F129" s="108">
        <f t="shared" si="3"/>
        <v>2891.6</v>
      </c>
      <c r="G129" s="161">
        <v>2891600</v>
      </c>
    </row>
    <row r="130" spans="1:7" ht="38.25">
      <c r="A130" s="98">
        <f t="shared" si="2"/>
        <v>119</v>
      </c>
      <c r="B130" s="160" t="s">
        <v>1287</v>
      </c>
      <c r="C130" s="165" t="s">
        <v>225</v>
      </c>
      <c r="D130" s="165" t="s">
        <v>113</v>
      </c>
      <c r="E130" s="165" t="s">
        <v>101</v>
      </c>
      <c r="F130" s="147">
        <f t="shared" si="3"/>
        <v>2437</v>
      </c>
      <c r="G130" s="161">
        <v>2437000</v>
      </c>
    </row>
    <row r="131" spans="1:7" ht="38.25">
      <c r="A131" s="98">
        <f t="shared" si="2"/>
        <v>120</v>
      </c>
      <c r="B131" s="160" t="s">
        <v>1284</v>
      </c>
      <c r="C131" s="165" t="s">
        <v>225</v>
      </c>
      <c r="D131" s="165" t="s">
        <v>244</v>
      </c>
      <c r="E131" s="165" t="s">
        <v>101</v>
      </c>
      <c r="F131" s="147">
        <f t="shared" si="3"/>
        <v>2437</v>
      </c>
      <c r="G131" s="161">
        <v>2437000</v>
      </c>
    </row>
    <row r="132" spans="1:7" ht="63.75">
      <c r="A132" s="98">
        <f t="shared" si="2"/>
        <v>121</v>
      </c>
      <c r="B132" s="160" t="s">
        <v>1526</v>
      </c>
      <c r="C132" s="165" t="s">
        <v>225</v>
      </c>
      <c r="D132" s="165" t="s">
        <v>525</v>
      </c>
      <c r="E132" s="165" t="s">
        <v>101</v>
      </c>
      <c r="F132" s="147">
        <f t="shared" si="3"/>
        <v>2437</v>
      </c>
      <c r="G132" s="161">
        <v>2437000</v>
      </c>
    </row>
    <row r="133" spans="1:7" ht="63.75">
      <c r="A133" s="98">
        <f t="shared" si="2"/>
        <v>122</v>
      </c>
      <c r="B133" s="160" t="s">
        <v>1372</v>
      </c>
      <c r="C133" s="165" t="s">
        <v>225</v>
      </c>
      <c r="D133" s="165" t="s">
        <v>526</v>
      </c>
      <c r="E133" s="165" t="s">
        <v>101</v>
      </c>
      <c r="F133" s="147">
        <f t="shared" si="3"/>
        <v>30</v>
      </c>
      <c r="G133" s="161">
        <v>30000</v>
      </c>
    </row>
    <row r="134" spans="1:7" ht="25.5">
      <c r="A134" s="98">
        <f t="shared" si="2"/>
        <v>123</v>
      </c>
      <c r="B134" s="160" t="s">
        <v>1328</v>
      </c>
      <c r="C134" s="165" t="s">
        <v>225</v>
      </c>
      <c r="D134" s="165" t="s">
        <v>526</v>
      </c>
      <c r="E134" s="165" t="s">
        <v>693</v>
      </c>
      <c r="F134" s="147">
        <f t="shared" si="3"/>
        <v>30</v>
      </c>
      <c r="G134" s="161">
        <v>30000</v>
      </c>
    </row>
    <row r="135" spans="1:7" ht="25.5">
      <c r="A135" s="98">
        <f t="shared" si="2"/>
        <v>124</v>
      </c>
      <c r="B135" s="160" t="s">
        <v>1373</v>
      </c>
      <c r="C135" s="165" t="s">
        <v>225</v>
      </c>
      <c r="D135" s="165" t="s">
        <v>527</v>
      </c>
      <c r="E135" s="165" t="s">
        <v>101</v>
      </c>
      <c r="F135" s="147">
        <f t="shared" si="3"/>
        <v>0</v>
      </c>
      <c r="G135" s="161">
        <v>0</v>
      </c>
    </row>
    <row r="136" spans="1:7" ht="25.5">
      <c r="A136" s="98">
        <f t="shared" si="2"/>
        <v>125</v>
      </c>
      <c r="B136" s="160" t="s">
        <v>1328</v>
      </c>
      <c r="C136" s="165" t="s">
        <v>225</v>
      </c>
      <c r="D136" s="165" t="s">
        <v>527</v>
      </c>
      <c r="E136" s="165" t="s">
        <v>693</v>
      </c>
      <c r="F136" s="147">
        <f t="shared" si="3"/>
        <v>0</v>
      </c>
      <c r="G136" s="161">
        <v>0</v>
      </c>
    </row>
    <row r="137" spans="1:7" ht="25.5">
      <c r="A137" s="98">
        <f t="shared" si="2"/>
        <v>126</v>
      </c>
      <c r="B137" s="160" t="s">
        <v>1374</v>
      </c>
      <c r="C137" s="165" t="s">
        <v>225</v>
      </c>
      <c r="D137" s="165" t="s">
        <v>528</v>
      </c>
      <c r="E137" s="165" t="s">
        <v>101</v>
      </c>
      <c r="F137" s="147">
        <f t="shared" si="3"/>
        <v>10</v>
      </c>
      <c r="G137" s="161">
        <v>10000</v>
      </c>
    </row>
    <row r="138" spans="1:7" ht="25.5">
      <c r="A138" s="98">
        <f t="shared" si="2"/>
        <v>127</v>
      </c>
      <c r="B138" s="160" t="s">
        <v>1328</v>
      </c>
      <c r="C138" s="165" t="s">
        <v>225</v>
      </c>
      <c r="D138" s="165" t="s">
        <v>528</v>
      </c>
      <c r="E138" s="165" t="s">
        <v>693</v>
      </c>
      <c r="F138" s="147">
        <f t="shared" si="3"/>
        <v>10</v>
      </c>
      <c r="G138" s="161">
        <v>10000</v>
      </c>
    </row>
    <row r="139" spans="1:7" ht="51">
      <c r="A139" s="98">
        <f t="shared" si="2"/>
        <v>128</v>
      </c>
      <c r="B139" s="160" t="s">
        <v>1375</v>
      </c>
      <c r="C139" s="165" t="s">
        <v>225</v>
      </c>
      <c r="D139" s="165" t="s">
        <v>529</v>
      </c>
      <c r="E139" s="165" t="s">
        <v>101</v>
      </c>
      <c r="F139" s="147">
        <f t="shared" si="3"/>
        <v>0</v>
      </c>
      <c r="G139" s="161">
        <v>0</v>
      </c>
    </row>
    <row r="140" spans="1:7" ht="25.5">
      <c r="A140" s="98">
        <f t="shared" si="2"/>
        <v>129</v>
      </c>
      <c r="B140" s="160" t="s">
        <v>1328</v>
      </c>
      <c r="C140" s="165" t="s">
        <v>225</v>
      </c>
      <c r="D140" s="165" t="s">
        <v>529</v>
      </c>
      <c r="E140" s="165" t="s">
        <v>693</v>
      </c>
      <c r="F140" s="147">
        <f t="shared" si="3"/>
        <v>0</v>
      </c>
      <c r="G140" s="161">
        <v>0</v>
      </c>
    </row>
    <row r="141" spans="1:7" ht="38.25">
      <c r="A141" s="98">
        <f aca="true" t="shared" si="4" ref="A141:A204">1+A140</f>
        <v>130</v>
      </c>
      <c r="B141" s="160" t="s">
        <v>1376</v>
      </c>
      <c r="C141" s="165" t="s">
        <v>225</v>
      </c>
      <c r="D141" s="165" t="s">
        <v>530</v>
      </c>
      <c r="E141" s="165" t="s">
        <v>101</v>
      </c>
      <c r="F141" s="147">
        <f aca="true" t="shared" si="5" ref="F141:F204">G141/1000</f>
        <v>20</v>
      </c>
      <c r="G141" s="161">
        <v>20000</v>
      </c>
    </row>
    <row r="142" spans="1:7" ht="25.5">
      <c r="A142" s="98">
        <f t="shared" si="4"/>
        <v>131</v>
      </c>
      <c r="B142" s="160" t="s">
        <v>1328</v>
      </c>
      <c r="C142" s="165" t="s">
        <v>225</v>
      </c>
      <c r="D142" s="165" t="s">
        <v>530</v>
      </c>
      <c r="E142" s="165" t="s">
        <v>693</v>
      </c>
      <c r="F142" s="147">
        <f t="shared" si="5"/>
        <v>20</v>
      </c>
      <c r="G142" s="161">
        <v>20000</v>
      </c>
    </row>
    <row r="143" spans="1:7" ht="63.75">
      <c r="A143" s="98">
        <f t="shared" si="4"/>
        <v>132</v>
      </c>
      <c r="B143" s="160" t="s">
        <v>1377</v>
      </c>
      <c r="C143" s="165" t="s">
        <v>225</v>
      </c>
      <c r="D143" s="165" t="s">
        <v>531</v>
      </c>
      <c r="E143" s="165" t="s">
        <v>101</v>
      </c>
      <c r="F143" s="147">
        <f t="shared" si="5"/>
        <v>10</v>
      </c>
      <c r="G143" s="161">
        <v>10000</v>
      </c>
    </row>
    <row r="144" spans="1:7" ht="25.5">
      <c r="A144" s="98">
        <f t="shared" si="4"/>
        <v>133</v>
      </c>
      <c r="B144" s="160" t="s">
        <v>1328</v>
      </c>
      <c r="C144" s="165" t="s">
        <v>225</v>
      </c>
      <c r="D144" s="165" t="s">
        <v>531</v>
      </c>
      <c r="E144" s="165" t="s">
        <v>693</v>
      </c>
      <c r="F144" s="147">
        <f t="shared" si="5"/>
        <v>10</v>
      </c>
      <c r="G144" s="161">
        <v>10000</v>
      </c>
    </row>
    <row r="145" spans="1:7" ht="63.75">
      <c r="A145" s="98">
        <f t="shared" si="4"/>
        <v>134</v>
      </c>
      <c r="B145" s="160" t="s">
        <v>1378</v>
      </c>
      <c r="C145" s="165" t="s">
        <v>225</v>
      </c>
      <c r="D145" s="165" t="s">
        <v>532</v>
      </c>
      <c r="E145" s="165" t="s">
        <v>101</v>
      </c>
      <c r="F145" s="147">
        <f t="shared" si="5"/>
        <v>0</v>
      </c>
      <c r="G145" s="161">
        <v>0</v>
      </c>
    </row>
    <row r="146" spans="1:7" ht="25.5">
      <c r="A146" s="98">
        <f t="shared" si="4"/>
        <v>135</v>
      </c>
      <c r="B146" s="160" t="s">
        <v>1328</v>
      </c>
      <c r="C146" s="165" t="s">
        <v>225</v>
      </c>
      <c r="D146" s="165" t="s">
        <v>532</v>
      </c>
      <c r="E146" s="165" t="s">
        <v>693</v>
      </c>
      <c r="F146" s="147">
        <f t="shared" si="5"/>
        <v>0</v>
      </c>
      <c r="G146" s="161">
        <v>0</v>
      </c>
    </row>
    <row r="147" spans="1:7" ht="38.25">
      <c r="A147" s="98">
        <f t="shared" si="4"/>
        <v>136</v>
      </c>
      <c r="B147" s="160" t="s">
        <v>1379</v>
      </c>
      <c r="C147" s="165" t="s">
        <v>225</v>
      </c>
      <c r="D147" s="165" t="s">
        <v>533</v>
      </c>
      <c r="E147" s="165" t="s">
        <v>101</v>
      </c>
      <c r="F147" s="147">
        <f t="shared" si="5"/>
        <v>50</v>
      </c>
      <c r="G147" s="161">
        <v>50000</v>
      </c>
    </row>
    <row r="148" spans="1:7" ht="25.5">
      <c r="A148" s="98">
        <f t="shared" si="4"/>
        <v>137</v>
      </c>
      <c r="B148" s="160" t="s">
        <v>1328</v>
      </c>
      <c r="C148" s="165" t="s">
        <v>225</v>
      </c>
      <c r="D148" s="165" t="s">
        <v>533</v>
      </c>
      <c r="E148" s="165" t="s">
        <v>693</v>
      </c>
      <c r="F148" s="147">
        <f t="shared" si="5"/>
        <v>50</v>
      </c>
      <c r="G148" s="161">
        <v>50000</v>
      </c>
    </row>
    <row r="149" spans="1:7" ht="12.75">
      <c r="A149" s="98">
        <f t="shared" si="4"/>
        <v>138</v>
      </c>
      <c r="B149" s="160" t="s">
        <v>1380</v>
      </c>
      <c r="C149" s="165" t="s">
        <v>225</v>
      </c>
      <c r="D149" s="165" t="s">
        <v>534</v>
      </c>
      <c r="E149" s="165" t="s">
        <v>101</v>
      </c>
      <c r="F149" s="147">
        <f t="shared" si="5"/>
        <v>50</v>
      </c>
      <c r="G149" s="161">
        <v>50000</v>
      </c>
    </row>
    <row r="150" spans="1:7" ht="25.5">
      <c r="A150" s="98">
        <f t="shared" si="4"/>
        <v>139</v>
      </c>
      <c r="B150" s="160" t="s">
        <v>1328</v>
      </c>
      <c r="C150" s="165" t="s">
        <v>225</v>
      </c>
      <c r="D150" s="165" t="s">
        <v>534</v>
      </c>
      <c r="E150" s="165" t="s">
        <v>693</v>
      </c>
      <c r="F150" s="147">
        <f t="shared" si="5"/>
        <v>50</v>
      </c>
      <c r="G150" s="161">
        <v>50000</v>
      </c>
    </row>
    <row r="151" spans="1:7" ht="25.5">
      <c r="A151" s="98">
        <f t="shared" si="4"/>
        <v>140</v>
      </c>
      <c r="B151" s="160" t="s">
        <v>1381</v>
      </c>
      <c r="C151" s="165" t="s">
        <v>225</v>
      </c>
      <c r="D151" s="165" t="s">
        <v>535</v>
      </c>
      <c r="E151" s="165" t="s">
        <v>101</v>
      </c>
      <c r="F151" s="147">
        <f t="shared" si="5"/>
        <v>0</v>
      </c>
      <c r="G151" s="161">
        <v>0</v>
      </c>
    </row>
    <row r="152" spans="1:7" ht="25.5">
      <c r="A152" s="98">
        <f t="shared" si="4"/>
        <v>141</v>
      </c>
      <c r="B152" s="160" t="s">
        <v>1328</v>
      </c>
      <c r="C152" s="165" t="s">
        <v>225</v>
      </c>
      <c r="D152" s="165" t="s">
        <v>535</v>
      </c>
      <c r="E152" s="165" t="s">
        <v>693</v>
      </c>
      <c r="F152" s="147">
        <f t="shared" si="5"/>
        <v>0</v>
      </c>
      <c r="G152" s="161">
        <v>0</v>
      </c>
    </row>
    <row r="153" spans="1:7" ht="12.75">
      <c r="A153" s="98">
        <f t="shared" si="4"/>
        <v>142</v>
      </c>
      <c r="B153" s="160" t="s">
        <v>1382</v>
      </c>
      <c r="C153" s="165" t="s">
        <v>225</v>
      </c>
      <c r="D153" s="165" t="s">
        <v>536</v>
      </c>
      <c r="E153" s="165" t="s">
        <v>101</v>
      </c>
      <c r="F153" s="147">
        <f t="shared" si="5"/>
        <v>0</v>
      </c>
      <c r="G153" s="161">
        <v>0</v>
      </c>
    </row>
    <row r="154" spans="1:7" ht="25.5">
      <c r="A154" s="98">
        <f t="shared" si="4"/>
        <v>143</v>
      </c>
      <c r="B154" s="160" t="s">
        <v>1328</v>
      </c>
      <c r="C154" s="165" t="s">
        <v>225</v>
      </c>
      <c r="D154" s="165" t="s">
        <v>536</v>
      </c>
      <c r="E154" s="165" t="s">
        <v>693</v>
      </c>
      <c r="F154" s="147">
        <f t="shared" si="5"/>
        <v>0</v>
      </c>
      <c r="G154" s="161">
        <v>0</v>
      </c>
    </row>
    <row r="155" spans="1:7" ht="25.5">
      <c r="A155" s="98">
        <f t="shared" si="4"/>
        <v>144</v>
      </c>
      <c r="B155" s="160" t="s">
        <v>1383</v>
      </c>
      <c r="C155" s="165" t="s">
        <v>225</v>
      </c>
      <c r="D155" s="165" t="s">
        <v>537</v>
      </c>
      <c r="E155" s="165" t="s">
        <v>101</v>
      </c>
      <c r="F155" s="147">
        <f t="shared" si="5"/>
        <v>32</v>
      </c>
      <c r="G155" s="161">
        <v>32000</v>
      </c>
    </row>
    <row r="156" spans="1:7" ht="25.5">
      <c r="A156" s="98">
        <f t="shared" si="4"/>
        <v>145</v>
      </c>
      <c r="B156" s="160" t="s">
        <v>1328</v>
      </c>
      <c r="C156" s="165" t="s">
        <v>225</v>
      </c>
      <c r="D156" s="165" t="s">
        <v>537</v>
      </c>
      <c r="E156" s="165" t="s">
        <v>693</v>
      </c>
      <c r="F156" s="147">
        <f t="shared" si="5"/>
        <v>32</v>
      </c>
      <c r="G156" s="161">
        <v>32000</v>
      </c>
    </row>
    <row r="157" spans="1:7" ht="12.75">
      <c r="A157" s="98">
        <f t="shared" si="4"/>
        <v>146</v>
      </c>
      <c r="B157" s="160" t="s">
        <v>1384</v>
      </c>
      <c r="C157" s="165" t="s">
        <v>225</v>
      </c>
      <c r="D157" s="165" t="s">
        <v>538</v>
      </c>
      <c r="E157" s="165" t="s">
        <v>101</v>
      </c>
      <c r="F157" s="147">
        <f t="shared" si="5"/>
        <v>2235</v>
      </c>
      <c r="G157" s="161">
        <v>2235000</v>
      </c>
    </row>
    <row r="158" spans="1:7" ht="12.75">
      <c r="A158" s="98">
        <f t="shared" si="4"/>
        <v>147</v>
      </c>
      <c r="B158" s="160" t="s">
        <v>1354</v>
      </c>
      <c r="C158" s="165" t="s">
        <v>225</v>
      </c>
      <c r="D158" s="165" t="s">
        <v>538</v>
      </c>
      <c r="E158" s="165" t="s">
        <v>694</v>
      </c>
      <c r="F158" s="147">
        <f t="shared" si="5"/>
        <v>2160.75</v>
      </c>
      <c r="G158" s="161">
        <v>2160750</v>
      </c>
    </row>
    <row r="159" spans="1:7" ht="25.5">
      <c r="A159" s="98">
        <f t="shared" si="4"/>
        <v>148</v>
      </c>
      <c r="B159" s="160" t="s">
        <v>1328</v>
      </c>
      <c r="C159" s="165" t="s">
        <v>225</v>
      </c>
      <c r="D159" s="165" t="s">
        <v>538</v>
      </c>
      <c r="E159" s="165" t="s">
        <v>693</v>
      </c>
      <c r="F159" s="147">
        <f t="shared" si="5"/>
        <v>74.25</v>
      </c>
      <c r="G159" s="161">
        <v>74250</v>
      </c>
    </row>
    <row r="160" spans="1:7" ht="25.5">
      <c r="A160" s="98">
        <f t="shared" si="4"/>
        <v>149</v>
      </c>
      <c r="B160" s="160" t="s">
        <v>1288</v>
      </c>
      <c r="C160" s="165" t="s">
        <v>375</v>
      </c>
      <c r="D160" s="165" t="s">
        <v>113</v>
      </c>
      <c r="E160" s="165" t="s">
        <v>101</v>
      </c>
      <c r="F160" s="147">
        <f t="shared" si="5"/>
        <v>454.6</v>
      </c>
      <c r="G160" s="161">
        <v>454600</v>
      </c>
    </row>
    <row r="161" spans="1:7" ht="38.25">
      <c r="A161" s="98">
        <f t="shared" si="4"/>
        <v>150</v>
      </c>
      <c r="B161" s="160" t="s">
        <v>1284</v>
      </c>
      <c r="C161" s="165" t="s">
        <v>375</v>
      </c>
      <c r="D161" s="165" t="s">
        <v>244</v>
      </c>
      <c r="E161" s="165" t="s">
        <v>101</v>
      </c>
      <c r="F161" s="147">
        <f t="shared" si="5"/>
        <v>454.6</v>
      </c>
      <c r="G161" s="161">
        <v>454600</v>
      </c>
    </row>
    <row r="162" spans="1:7" ht="38.25">
      <c r="A162" s="98">
        <f t="shared" si="4"/>
        <v>151</v>
      </c>
      <c r="B162" s="160" t="s">
        <v>1527</v>
      </c>
      <c r="C162" s="165" t="s">
        <v>375</v>
      </c>
      <c r="D162" s="165" t="s">
        <v>539</v>
      </c>
      <c r="E162" s="165" t="s">
        <v>101</v>
      </c>
      <c r="F162" s="147">
        <f t="shared" si="5"/>
        <v>158</v>
      </c>
      <c r="G162" s="161">
        <v>158000</v>
      </c>
    </row>
    <row r="163" spans="1:7" ht="63.75">
      <c r="A163" s="98">
        <f t="shared" si="4"/>
        <v>152</v>
      </c>
      <c r="B163" s="160" t="s">
        <v>1385</v>
      </c>
      <c r="C163" s="165" t="s">
        <v>375</v>
      </c>
      <c r="D163" s="165" t="s">
        <v>540</v>
      </c>
      <c r="E163" s="165" t="s">
        <v>101</v>
      </c>
      <c r="F163" s="147">
        <f t="shared" si="5"/>
        <v>15</v>
      </c>
      <c r="G163" s="161">
        <v>15000</v>
      </c>
    </row>
    <row r="164" spans="1:7" ht="25.5">
      <c r="A164" s="98">
        <f t="shared" si="4"/>
        <v>153</v>
      </c>
      <c r="B164" s="160" t="s">
        <v>1328</v>
      </c>
      <c r="C164" s="165" t="s">
        <v>375</v>
      </c>
      <c r="D164" s="165" t="s">
        <v>540</v>
      </c>
      <c r="E164" s="165" t="s">
        <v>693</v>
      </c>
      <c r="F164" s="147">
        <f t="shared" si="5"/>
        <v>15</v>
      </c>
      <c r="G164" s="161">
        <v>15000</v>
      </c>
    </row>
    <row r="165" spans="1:7" ht="51">
      <c r="A165" s="98">
        <f t="shared" si="4"/>
        <v>154</v>
      </c>
      <c r="B165" s="160" t="s">
        <v>1386</v>
      </c>
      <c r="C165" s="165" t="s">
        <v>375</v>
      </c>
      <c r="D165" s="165" t="s">
        <v>541</v>
      </c>
      <c r="E165" s="165" t="s">
        <v>101</v>
      </c>
      <c r="F165" s="147">
        <f t="shared" si="5"/>
        <v>40</v>
      </c>
      <c r="G165" s="161">
        <v>40000</v>
      </c>
    </row>
    <row r="166" spans="1:7" ht="25.5">
      <c r="A166" s="98">
        <f t="shared" si="4"/>
        <v>155</v>
      </c>
      <c r="B166" s="160" t="s">
        <v>1328</v>
      </c>
      <c r="C166" s="165" t="s">
        <v>375</v>
      </c>
      <c r="D166" s="165" t="s">
        <v>541</v>
      </c>
      <c r="E166" s="165" t="s">
        <v>693</v>
      </c>
      <c r="F166" s="147">
        <f t="shared" si="5"/>
        <v>40</v>
      </c>
      <c r="G166" s="161">
        <v>40000</v>
      </c>
    </row>
    <row r="167" spans="1:7" ht="38.25">
      <c r="A167" s="98">
        <f t="shared" si="4"/>
        <v>156</v>
      </c>
      <c r="B167" s="160" t="s">
        <v>1387</v>
      </c>
      <c r="C167" s="165" t="s">
        <v>375</v>
      </c>
      <c r="D167" s="165" t="s">
        <v>542</v>
      </c>
      <c r="E167" s="165" t="s">
        <v>101</v>
      </c>
      <c r="F167" s="147">
        <f t="shared" si="5"/>
        <v>40</v>
      </c>
      <c r="G167" s="161">
        <v>40000</v>
      </c>
    </row>
    <row r="168" spans="1:7" ht="25.5">
      <c r="A168" s="98">
        <f t="shared" si="4"/>
        <v>157</v>
      </c>
      <c r="B168" s="160" t="s">
        <v>1328</v>
      </c>
      <c r="C168" s="165" t="s">
        <v>375</v>
      </c>
      <c r="D168" s="165" t="s">
        <v>542</v>
      </c>
      <c r="E168" s="165" t="s">
        <v>693</v>
      </c>
      <c r="F168" s="147">
        <f t="shared" si="5"/>
        <v>40</v>
      </c>
      <c r="G168" s="161">
        <v>40000</v>
      </c>
    </row>
    <row r="169" spans="1:7" ht="12.75">
      <c r="A169" s="98">
        <f t="shared" si="4"/>
        <v>158</v>
      </c>
      <c r="B169" s="160" t="s">
        <v>1388</v>
      </c>
      <c r="C169" s="165" t="s">
        <v>375</v>
      </c>
      <c r="D169" s="165" t="s">
        <v>543</v>
      </c>
      <c r="E169" s="165" t="s">
        <v>101</v>
      </c>
      <c r="F169" s="147">
        <f t="shared" si="5"/>
        <v>33</v>
      </c>
      <c r="G169" s="161">
        <v>33000</v>
      </c>
    </row>
    <row r="170" spans="1:7" ht="25.5">
      <c r="A170" s="98">
        <f t="shared" si="4"/>
        <v>159</v>
      </c>
      <c r="B170" s="160" t="s">
        <v>1328</v>
      </c>
      <c r="C170" s="165" t="s">
        <v>375</v>
      </c>
      <c r="D170" s="165" t="s">
        <v>543</v>
      </c>
      <c r="E170" s="165" t="s">
        <v>693</v>
      </c>
      <c r="F170" s="147">
        <f t="shared" si="5"/>
        <v>33</v>
      </c>
      <c r="G170" s="161">
        <v>33000</v>
      </c>
    </row>
    <row r="171" spans="1:7" ht="25.5">
      <c r="A171" s="98">
        <f t="shared" si="4"/>
        <v>160</v>
      </c>
      <c r="B171" s="160" t="s">
        <v>1389</v>
      </c>
      <c r="C171" s="165" t="s">
        <v>375</v>
      </c>
      <c r="D171" s="165" t="s">
        <v>544</v>
      </c>
      <c r="E171" s="165" t="s">
        <v>101</v>
      </c>
      <c r="F171" s="147">
        <f t="shared" si="5"/>
        <v>30</v>
      </c>
      <c r="G171" s="161">
        <v>30000</v>
      </c>
    </row>
    <row r="172" spans="1:7" ht="25.5">
      <c r="A172" s="98">
        <f t="shared" si="4"/>
        <v>161</v>
      </c>
      <c r="B172" s="160" t="s">
        <v>1328</v>
      </c>
      <c r="C172" s="165" t="s">
        <v>375</v>
      </c>
      <c r="D172" s="165" t="s">
        <v>544</v>
      </c>
      <c r="E172" s="165" t="s">
        <v>693</v>
      </c>
      <c r="F172" s="147">
        <f t="shared" si="5"/>
        <v>30</v>
      </c>
      <c r="G172" s="161">
        <v>30000</v>
      </c>
    </row>
    <row r="173" spans="1:7" ht="38.25">
      <c r="A173" s="98">
        <f t="shared" si="4"/>
        <v>162</v>
      </c>
      <c r="B173" s="160" t="s">
        <v>1525</v>
      </c>
      <c r="C173" s="165" t="s">
        <v>375</v>
      </c>
      <c r="D173" s="165" t="s">
        <v>521</v>
      </c>
      <c r="E173" s="165" t="s">
        <v>101</v>
      </c>
      <c r="F173" s="147">
        <f t="shared" si="5"/>
        <v>296.6</v>
      </c>
      <c r="G173" s="161">
        <v>296600</v>
      </c>
    </row>
    <row r="174" spans="1:7" ht="25.5">
      <c r="A174" s="98">
        <f t="shared" si="4"/>
        <v>163</v>
      </c>
      <c r="B174" s="160" t="s">
        <v>1390</v>
      </c>
      <c r="C174" s="165" t="s">
        <v>375</v>
      </c>
      <c r="D174" s="165" t="s">
        <v>545</v>
      </c>
      <c r="E174" s="165" t="s">
        <v>101</v>
      </c>
      <c r="F174" s="147">
        <f t="shared" si="5"/>
        <v>50</v>
      </c>
      <c r="G174" s="161">
        <v>50000</v>
      </c>
    </row>
    <row r="175" spans="1:7" ht="25.5">
      <c r="A175" s="98">
        <f t="shared" si="4"/>
        <v>164</v>
      </c>
      <c r="B175" s="160" t="s">
        <v>1328</v>
      </c>
      <c r="C175" s="165" t="s">
        <v>375</v>
      </c>
      <c r="D175" s="165" t="s">
        <v>545</v>
      </c>
      <c r="E175" s="165" t="s">
        <v>693</v>
      </c>
      <c r="F175" s="147">
        <f t="shared" si="5"/>
        <v>50</v>
      </c>
      <c r="G175" s="161">
        <v>50000</v>
      </c>
    </row>
    <row r="176" spans="1:7" ht="25.5">
      <c r="A176" s="98">
        <f t="shared" si="4"/>
        <v>165</v>
      </c>
      <c r="B176" s="160" t="s">
        <v>1391</v>
      </c>
      <c r="C176" s="165" t="s">
        <v>375</v>
      </c>
      <c r="D176" s="165" t="s">
        <v>546</v>
      </c>
      <c r="E176" s="165" t="s">
        <v>101</v>
      </c>
      <c r="F176" s="147">
        <f t="shared" si="5"/>
        <v>60</v>
      </c>
      <c r="G176" s="161">
        <v>60000</v>
      </c>
    </row>
    <row r="177" spans="1:7" ht="25.5">
      <c r="A177" s="98">
        <f t="shared" si="4"/>
        <v>166</v>
      </c>
      <c r="B177" s="160" t="s">
        <v>1328</v>
      </c>
      <c r="C177" s="165" t="s">
        <v>375</v>
      </c>
      <c r="D177" s="165" t="s">
        <v>546</v>
      </c>
      <c r="E177" s="165" t="s">
        <v>693</v>
      </c>
      <c r="F177" s="147">
        <f t="shared" si="5"/>
        <v>60</v>
      </c>
      <c r="G177" s="161">
        <v>60000</v>
      </c>
    </row>
    <row r="178" spans="1:7" ht="38.25">
      <c r="A178" s="98">
        <f t="shared" si="4"/>
        <v>167</v>
      </c>
      <c r="B178" s="160" t="s">
        <v>1392</v>
      </c>
      <c r="C178" s="165" t="s">
        <v>375</v>
      </c>
      <c r="D178" s="165" t="s">
        <v>547</v>
      </c>
      <c r="E178" s="165" t="s">
        <v>101</v>
      </c>
      <c r="F178" s="147">
        <f t="shared" si="5"/>
        <v>80</v>
      </c>
      <c r="G178" s="161">
        <v>80000</v>
      </c>
    </row>
    <row r="179" spans="1:7" ht="25.5">
      <c r="A179" s="98">
        <f t="shared" si="4"/>
        <v>168</v>
      </c>
      <c r="B179" s="160" t="s">
        <v>1328</v>
      </c>
      <c r="C179" s="165" t="s">
        <v>375</v>
      </c>
      <c r="D179" s="165" t="s">
        <v>547</v>
      </c>
      <c r="E179" s="165" t="s">
        <v>693</v>
      </c>
      <c r="F179" s="147">
        <f t="shared" si="5"/>
        <v>80</v>
      </c>
      <c r="G179" s="161">
        <v>80000</v>
      </c>
    </row>
    <row r="180" spans="1:7" ht="38.25">
      <c r="A180" s="98">
        <f t="shared" si="4"/>
        <v>169</v>
      </c>
      <c r="B180" s="160" t="s">
        <v>1393</v>
      </c>
      <c r="C180" s="165" t="s">
        <v>375</v>
      </c>
      <c r="D180" s="165" t="s">
        <v>548</v>
      </c>
      <c r="E180" s="165" t="s">
        <v>101</v>
      </c>
      <c r="F180" s="147">
        <f t="shared" si="5"/>
        <v>30</v>
      </c>
      <c r="G180" s="161">
        <v>30000</v>
      </c>
    </row>
    <row r="181" spans="1:7" ht="25.5">
      <c r="A181" s="98">
        <f t="shared" si="4"/>
        <v>170</v>
      </c>
      <c r="B181" s="160" t="s">
        <v>1328</v>
      </c>
      <c r="C181" s="165" t="s">
        <v>375</v>
      </c>
      <c r="D181" s="165" t="s">
        <v>548</v>
      </c>
      <c r="E181" s="165" t="s">
        <v>693</v>
      </c>
      <c r="F181" s="147">
        <f t="shared" si="5"/>
        <v>30</v>
      </c>
      <c r="G181" s="161">
        <v>30000</v>
      </c>
    </row>
    <row r="182" spans="1:7" ht="38.25">
      <c r="A182" s="98">
        <f t="shared" si="4"/>
        <v>171</v>
      </c>
      <c r="B182" s="160" t="s">
        <v>1394</v>
      </c>
      <c r="C182" s="165" t="s">
        <v>375</v>
      </c>
      <c r="D182" s="165" t="s">
        <v>549</v>
      </c>
      <c r="E182" s="165" t="s">
        <v>101</v>
      </c>
      <c r="F182" s="147">
        <f t="shared" si="5"/>
        <v>76.6</v>
      </c>
      <c r="G182" s="161">
        <v>76600</v>
      </c>
    </row>
    <row r="183" spans="1:7" ht="25.5">
      <c r="A183" s="98">
        <f t="shared" si="4"/>
        <v>172</v>
      </c>
      <c r="B183" s="160" t="s">
        <v>1328</v>
      </c>
      <c r="C183" s="165" t="s">
        <v>375</v>
      </c>
      <c r="D183" s="165" t="s">
        <v>549</v>
      </c>
      <c r="E183" s="165" t="s">
        <v>693</v>
      </c>
      <c r="F183" s="147">
        <f t="shared" si="5"/>
        <v>76.6</v>
      </c>
      <c r="G183" s="161">
        <v>76600</v>
      </c>
    </row>
    <row r="184" spans="1:7" ht="12.75">
      <c r="A184" s="111">
        <f t="shared" si="4"/>
        <v>173</v>
      </c>
      <c r="B184" s="162" t="s">
        <v>1289</v>
      </c>
      <c r="C184" s="164" t="s">
        <v>226</v>
      </c>
      <c r="D184" s="164" t="s">
        <v>113</v>
      </c>
      <c r="E184" s="164" t="s">
        <v>101</v>
      </c>
      <c r="F184" s="108">
        <f t="shared" si="5"/>
        <v>8683.4</v>
      </c>
      <c r="G184" s="161">
        <v>8683400</v>
      </c>
    </row>
    <row r="185" spans="1:7" ht="12.75">
      <c r="A185" s="98">
        <f t="shared" si="4"/>
        <v>174</v>
      </c>
      <c r="B185" s="160" t="s">
        <v>1290</v>
      </c>
      <c r="C185" s="165" t="s">
        <v>227</v>
      </c>
      <c r="D185" s="165" t="s">
        <v>113</v>
      </c>
      <c r="E185" s="165" t="s">
        <v>101</v>
      </c>
      <c r="F185" s="147">
        <f t="shared" si="5"/>
        <v>1030</v>
      </c>
      <c r="G185" s="161">
        <v>1030000</v>
      </c>
    </row>
    <row r="186" spans="1:7" ht="38.25">
      <c r="A186" s="98">
        <f t="shared" si="4"/>
        <v>175</v>
      </c>
      <c r="B186" s="160" t="s">
        <v>1291</v>
      </c>
      <c r="C186" s="165" t="s">
        <v>227</v>
      </c>
      <c r="D186" s="165" t="s">
        <v>114</v>
      </c>
      <c r="E186" s="165" t="s">
        <v>101</v>
      </c>
      <c r="F186" s="147">
        <f t="shared" si="5"/>
        <v>1030</v>
      </c>
      <c r="G186" s="161">
        <v>1030000</v>
      </c>
    </row>
    <row r="187" spans="1:7" ht="38.25">
      <c r="A187" s="98">
        <f t="shared" si="4"/>
        <v>176</v>
      </c>
      <c r="B187" s="160" t="s">
        <v>1528</v>
      </c>
      <c r="C187" s="165" t="s">
        <v>227</v>
      </c>
      <c r="D187" s="165" t="s">
        <v>550</v>
      </c>
      <c r="E187" s="165" t="s">
        <v>101</v>
      </c>
      <c r="F187" s="147">
        <f t="shared" si="5"/>
        <v>1030</v>
      </c>
      <c r="G187" s="161">
        <v>1030000</v>
      </c>
    </row>
    <row r="188" spans="1:7" ht="25.5">
      <c r="A188" s="98">
        <f t="shared" si="4"/>
        <v>177</v>
      </c>
      <c r="B188" s="160" t="s">
        <v>1395</v>
      </c>
      <c r="C188" s="165" t="s">
        <v>227</v>
      </c>
      <c r="D188" s="165" t="s">
        <v>551</v>
      </c>
      <c r="E188" s="165" t="s">
        <v>101</v>
      </c>
      <c r="F188" s="147">
        <f t="shared" si="5"/>
        <v>37</v>
      </c>
      <c r="G188" s="161">
        <v>37000</v>
      </c>
    </row>
    <row r="189" spans="1:7" ht="12.75">
      <c r="A189" s="98">
        <f t="shared" si="4"/>
        <v>178</v>
      </c>
      <c r="B189" s="160" t="s">
        <v>1396</v>
      </c>
      <c r="C189" s="165" t="s">
        <v>227</v>
      </c>
      <c r="D189" s="165" t="s">
        <v>551</v>
      </c>
      <c r="E189" s="165" t="s">
        <v>552</v>
      </c>
      <c r="F189" s="147">
        <f t="shared" si="5"/>
        <v>37</v>
      </c>
      <c r="G189" s="161">
        <v>37000</v>
      </c>
    </row>
    <row r="190" spans="1:7" ht="38.25">
      <c r="A190" s="98">
        <f t="shared" si="4"/>
        <v>179</v>
      </c>
      <c r="B190" s="160" t="s">
        <v>1397</v>
      </c>
      <c r="C190" s="165" t="s">
        <v>227</v>
      </c>
      <c r="D190" s="165" t="s">
        <v>553</v>
      </c>
      <c r="E190" s="165" t="s">
        <v>101</v>
      </c>
      <c r="F190" s="147">
        <f t="shared" si="5"/>
        <v>95</v>
      </c>
      <c r="G190" s="161">
        <v>95000</v>
      </c>
    </row>
    <row r="191" spans="1:7" ht="25.5">
      <c r="A191" s="98">
        <f t="shared" si="4"/>
        <v>180</v>
      </c>
      <c r="B191" s="160" t="s">
        <v>1328</v>
      </c>
      <c r="C191" s="165" t="s">
        <v>227</v>
      </c>
      <c r="D191" s="165" t="s">
        <v>553</v>
      </c>
      <c r="E191" s="165" t="s">
        <v>693</v>
      </c>
      <c r="F191" s="147">
        <f t="shared" si="5"/>
        <v>80</v>
      </c>
      <c r="G191" s="161">
        <v>80000</v>
      </c>
    </row>
    <row r="192" spans="1:7" ht="12.75">
      <c r="A192" s="98">
        <f t="shared" si="4"/>
        <v>181</v>
      </c>
      <c r="B192" s="160" t="s">
        <v>1396</v>
      </c>
      <c r="C192" s="165" t="s">
        <v>227</v>
      </c>
      <c r="D192" s="165" t="s">
        <v>553</v>
      </c>
      <c r="E192" s="165" t="s">
        <v>552</v>
      </c>
      <c r="F192" s="147">
        <f t="shared" si="5"/>
        <v>15</v>
      </c>
      <c r="G192" s="161">
        <v>15000</v>
      </c>
    </row>
    <row r="193" spans="1:7" ht="25.5">
      <c r="A193" s="98">
        <f t="shared" si="4"/>
        <v>182</v>
      </c>
      <c r="B193" s="160" t="s">
        <v>1398</v>
      </c>
      <c r="C193" s="165" t="s">
        <v>227</v>
      </c>
      <c r="D193" s="165" t="s">
        <v>554</v>
      </c>
      <c r="E193" s="165" t="s">
        <v>101</v>
      </c>
      <c r="F193" s="147">
        <f t="shared" si="5"/>
        <v>309</v>
      </c>
      <c r="G193" s="161">
        <v>309000</v>
      </c>
    </row>
    <row r="194" spans="1:7" ht="38.25">
      <c r="A194" s="98">
        <f t="shared" si="4"/>
        <v>183</v>
      </c>
      <c r="B194" s="160" t="s">
        <v>1399</v>
      </c>
      <c r="C194" s="165" t="s">
        <v>227</v>
      </c>
      <c r="D194" s="165" t="s">
        <v>554</v>
      </c>
      <c r="E194" s="165" t="s">
        <v>555</v>
      </c>
      <c r="F194" s="147">
        <f t="shared" si="5"/>
        <v>309</v>
      </c>
      <c r="G194" s="161">
        <v>309000</v>
      </c>
    </row>
    <row r="195" spans="1:7" ht="25.5">
      <c r="A195" s="98">
        <f t="shared" si="4"/>
        <v>184</v>
      </c>
      <c r="B195" s="160" t="s">
        <v>1400</v>
      </c>
      <c r="C195" s="165" t="s">
        <v>227</v>
      </c>
      <c r="D195" s="165" t="s">
        <v>556</v>
      </c>
      <c r="E195" s="165" t="s">
        <v>101</v>
      </c>
      <c r="F195" s="147">
        <f t="shared" si="5"/>
        <v>400</v>
      </c>
      <c r="G195" s="161">
        <v>400000</v>
      </c>
    </row>
    <row r="196" spans="1:7" ht="38.25">
      <c r="A196" s="98">
        <f t="shared" si="4"/>
        <v>185</v>
      </c>
      <c r="B196" s="160" t="s">
        <v>1399</v>
      </c>
      <c r="C196" s="165" t="s">
        <v>227</v>
      </c>
      <c r="D196" s="165" t="s">
        <v>556</v>
      </c>
      <c r="E196" s="165" t="s">
        <v>555</v>
      </c>
      <c r="F196" s="147">
        <f t="shared" si="5"/>
        <v>400</v>
      </c>
      <c r="G196" s="161">
        <v>400000</v>
      </c>
    </row>
    <row r="197" spans="1:7" ht="38.25">
      <c r="A197" s="98">
        <f t="shared" si="4"/>
        <v>186</v>
      </c>
      <c r="B197" s="160" t="s">
        <v>1401</v>
      </c>
      <c r="C197" s="165" t="s">
        <v>227</v>
      </c>
      <c r="D197" s="165" t="s">
        <v>557</v>
      </c>
      <c r="E197" s="165" t="s">
        <v>101</v>
      </c>
      <c r="F197" s="147">
        <f t="shared" si="5"/>
        <v>110</v>
      </c>
      <c r="G197" s="161">
        <v>110000</v>
      </c>
    </row>
    <row r="198" spans="1:7" ht="25.5">
      <c r="A198" s="98">
        <f t="shared" si="4"/>
        <v>187</v>
      </c>
      <c r="B198" s="160" t="s">
        <v>1328</v>
      </c>
      <c r="C198" s="165" t="s">
        <v>227</v>
      </c>
      <c r="D198" s="165" t="s">
        <v>557</v>
      </c>
      <c r="E198" s="165" t="s">
        <v>693</v>
      </c>
      <c r="F198" s="147">
        <f t="shared" si="5"/>
        <v>110</v>
      </c>
      <c r="G198" s="161">
        <v>110000</v>
      </c>
    </row>
    <row r="199" spans="1:7" ht="25.5">
      <c r="A199" s="98">
        <f t="shared" si="4"/>
        <v>188</v>
      </c>
      <c r="B199" s="160" t="s">
        <v>1402</v>
      </c>
      <c r="C199" s="165" t="s">
        <v>227</v>
      </c>
      <c r="D199" s="165" t="s">
        <v>558</v>
      </c>
      <c r="E199" s="165" t="s">
        <v>101</v>
      </c>
      <c r="F199" s="147">
        <f t="shared" si="5"/>
        <v>79</v>
      </c>
      <c r="G199" s="161">
        <v>79000</v>
      </c>
    </row>
    <row r="200" spans="1:7" ht="25.5">
      <c r="A200" s="98">
        <f t="shared" si="4"/>
        <v>189</v>
      </c>
      <c r="B200" s="160" t="s">
        <v>1328</v>
      </c>
      <c r="C200" s="165" t="s">
        <v>227</v>
      </c>
      <c r="D200" s="165" t="s">
        <v>558</v>
      </c>
      <c r="E200" s="165" t="s">
        <v>693</v>
      </c>
      <c r="F200" s="147">
        <f t="shared" si="5"/>
        <v>79</v>
      </c>
      <c r="G200" s="161">
        <v>79000</v>
      </c>
    </row>
    <row r="201" spans="1:7" ht="12.75">
      <c r="A201" s="98">
        <f t="shared" si="4"/>
        <v>190</v>
      </c>
      <c r="B201" s="160" t="s">
        <v>1292</v>
      </c>
      <c r="C201" s="165" t="s">
        <v>1293</v>
      </c>
      <c r="D201" s="165" t="s">
        <v>113</v>
      </c>
      <c r="E201" s="165" t="s">
        <v>101</v>
      </c>
      <c r="F201" s="147">
        <f t="shared" si="5"/>
        <v>266</v>
      </c>
      <c r="G201" s="161">
        <v>266000</v>
      </c>
    </row>
    <row r="202" spans="1:7" ht="38.25">
      <c r="A202" s="98">
        <f t="shared" si="4"/>
        <v>191</v>
      </c>
      <c r="B202" s="160" t="s">
        <v>1284</v>
      </c>
      <c r="C202" s="165" t="s">
        <v>1293</v>
      </c>
      <c r="D202" s="165" t="s">
        <v>244</v>
      </c>
      <c r="E202" s="165" t="s">
        <v>101</v>
      </c>
      <c r="F202" s="147">
        <f t="shared" si="5"/>
        <v>266</v>
      </c>
      <c r="G202" s="161">
        <v>266000</v>
      </c>
    </row>
    <row r="203" spans="1:7" ht="63.75">
      <c r="A203" s="98">
        <f t="shared" si="4"/>
        <v>192</v>
      </c>
      <c r="B203" s="160" t="s">
        <v>1526</v>
      </c>
      <c r="C203" s="165" t="s">
        <v>1293</v>
      </c>
      <c r="D203" s="165" t="s">
        <v>525</v>
      </c>
      <c r="E203" s="165" t="s">
        <v>101</v>
      </c>
      <c r="F203" s="147">
        <f t="shared" si="5"/>
        <v>266</v>
      </c>
      <c r="G203" s="161">
        <v>266000</v>
      </c>
    </row>
    <row r="204" spans="1:7" ht="63.75">
      <c r="A204" s="98">
        <f t="shared" si="4"/>
        <v>193</v>
      </c>
      <c r="B204" s="160" t="s">
        <v>1378</v>
      </c>
      <c r="C204" s="165" t="s">
        <v>1293</v>
      </c>
      <c r="D204" s="165" t="s">
        <v>532</v>
      </c>
      <c r="E204" s="165" t="s">
        <v>101</v>
      </c>
      <c r="F204" s="147">
        <f t="shared" si="5"/>
        <v>266</v>
      </c>
      <c r="G204" s="161">
        <v>266000</v>
      </c>
    </row>
    <row r="205" spans="1:7" ht="25.5">
      <c r="A205" s="98">
        <f aca="true" t="shared" si="6" ref="A205:A268">1+A204</f>
        <v>194</v>
      </c>
      <c r="B205" s="160" t="s">
        <v>1328</v>
      </c>
      <c r="C205" s="165" t="s">
        <v>1293</v>
      </c>
      <c r="D205" s="165" t="s">
        <v>532</v>
      </c>
      <c r="E205" s="165" t="s">
        <v>693</v>
      </c>
      <c r="F205" s="147">
        <f aca="true" t="shared" si="7" ref="F205:F268">G205/1000</f>
        <v>264</v>
      </c>
      <c r="G205" s="161">
        <v>264000</v>
      </c>
    </row>
    <row r="206" spans="1:7" ht="12.75">
      <c r="A206" s="98">
        <f t="shared" si="6"/>
        <v>195</v>
      </c>
      <c r="B206" s="160" t="s">
        <v>1355</v>
      </c>
      <c r="C206" s="165" t="s">
        <v>1293</v>
      </c>
      <c r="D206" s="165" t="s">
        <v>532</v>
      </c>
      <c r="E206" s="165" t="s">
        <v>695</v>
      </c>
      <c r="F206" s="147">
        <f t="shared" si="7"/>
        <v>2</v>
      </c>
      <c r="G206" s="161">
        <v>2000</v>
      </c>
    </row>
    <row r="207" spans="1:7" ht="12.75">
      <c r="A207" s="98">
        <f t="shared" si="6"/>
        <v>196</v>
      </c>
      <c r="B207" s="160" t="s">
        <v>1294</v>
      </c>
      <c r="C207" s="165" t="s">
        <v>1086</v>
      </c>
      <c r="D207" s="165" t="s">
        <v>113</v>
      </c>
      <c r="E207" s="165" t="s">
        <v>101</v>
      </c>
      <c r="F207" s="147">
        <f t="shared" si="7"/>
        <v>1554.4</v>
      </c>
      <c r="G207" s="161">
        <v>1554400</v>
      </c>
    </row>
    <row r="208" spans="1:7" ht="38.25">
      <c r="A208" s="98">
        <f t="shared" si="6"/>
        <v>197</v>
      </c>
      <c r="B208" s="160" t="s">
        <v>1291</v>
      </c>
      <c r="C208" s="165" t="s">
        <v>1086</v>
      </c>
      <c r="D208" s="165" t="s">
        <v>114</v>
      </c>
      <c r="E208" s="165" t="s">
        <v>101</v>
      </c>
      <c r="F208" s="147">
        <f t="shared" si="7"/>
        <v>1554.4</v>
      </c>
      <c r="G208" s="161">
        <v>1554400</v>
      </c>
    </row>
    <row r="209" spans="1:7" ht="38.25">
      <c r="A209" s="98">
        <f t="shared" si="6"/>
        <v>198</v>
      </c>
      <c r="B209" s="160" t="s">
        <v>1529</v>
      </c>
      <c r="C209" s="165" t="s">
        <v>1086</v>
      </c>
      <c r="D209" s="165" t="s">
        <v>559</v>
      </c>
      <c r="E209" s="165" t="s">
        <v>101</v>
      </c>
      <c r="F209" s="147">
        <f t="shared" si="7"/>
        <v>1554.4</v>
      </c>
      <c r="G209" s="161">
        <v>1554400</v>
      </c>
    </row>
    <row r="210" spans="1:7" ht="25.5">
      <c r="A210" s="98">
        <f t="shared" si="6"/>
        <v>199</v>
      </c>
      <c r="B210" s="160" t="s">
        <v>1404</v>
      </c>
      <c r="C210" s="165" t="s">
        <v>1086</v>
      </c>
      <c r="D210" s="165" t="s">
        <v>686</v>
      </c>
      <c r="E210" s="165" t="s">
        <v>101</v>
      </c>
      <c r="F210" s="147">
        <f t="shared" si="7"/>
        <v>1554.4</v>
      </c>
      <c r="G210" s="161">
        <v>1554400</v>
      </c>
    </row>
    <row r="211" spans="1:7" ht="12.75">
      <c r="A211" s="98">
        <f t="shared" si="6"/>
        <v>200</v>
      </c>
      <c r="B211" s="160" t="s">
        <v>1405</v>
      </c>
      <c r="C211" s="165" t="s">
        <v>1086</v>
      </c>
      <c r="D211" s="165" t="s">
        <v>686</v>
      </c>
      <c r="E211" s="165" t="s">
        <v>684</v>
      </c>
      <c r="F211" s="147">
        <f t="shared" si="7"/>
        <v>1554.4</v>
      </c>
      <c r="G211" s="161">
        <v>1554400</v>
      </c>
    </row>
    <row r="212" spans="1:7" ht="12.75">
      <c r="A212" s="98">
        <f t="shared" si="6"/>
        <v>201</v>
      </c>
      <c r="B212" s="160" t="s">
        <v>1295</v>
      </c>
      <c r="C212" s="165" t="s">
        <v>255</v>
      </c>
      <c r="D212" s="165" t="s">
        <v>113</v>
      </c>
      <c r="E212" s="165" t="s">
        <v>101</v>
      </c>
      <c r="F212" s="147">
        <f t="shared" si="7"/>
        <v>4103</v>
      </c>
      <c r="G212" s="161">
        <v>4103000</v>
      </c>
    </row>
    <row r="213" spans="1:7" ht="38.25">
      <c r="A213" s="98">
        <f t="shared" si="6"/>
        <v>202</v>
      </c>
      <c r="B213" s="160" t="s">
        <v>1291</v>
      </c>
      <c r="C213" s="165" t="s">
        <v>255</v>
      </c>
      <c r="D213" s="165" t="s">
        <v>114</v>
      </c>
      <c r="E213" s="165" t="s">
        <v>101</v>
      </c>
      <c r="F213" s="147">
        <f t="shared" si="7"/>
        <v>4103</v>
      </c>
      <c r="G213" s="161">
        <v>4103000</v>
      </c>
    </row>
    <row r="214" spans="1:7" ht="38.25">
      <c r="A214" s="98">
        <f t="shared" si="6"/>
        <v>203</v>
      </c>
      <c r="B214" s="160" t="s">
        <v>1529</v>
      </c>
      <c r="C214" s="165" t="s">
        <v>255</v>
      </c>
      <c r="D214" s="165" t="s">
        <v>559</v>
      </c>
      <c r="E214" s="165" t="s">
        <v>101</v>
      </c>
      <c r="F214" s="147">
        <f t="shared" si="7"/>
        <v>4103</v>
      </c>
      <c r="G214" s="161">
        <v>4103000</v>
      </c>
    </row>
    <row r="215" spans="1:7" ht="25.5">
      <c r="A215" s="98">
        <f t="shared" si="6"/>
        <v>204</v>
      </c>
      <c r="B215" s="160" t="s">
        <v>1406</v>
      </c>
      <c r="C215" s="165" t="s">
        <v>255</v>
      </c>
      <c r="D215" s="165" t="s">
        <v>560</v>
      </c>
      <c r="E215" s="165" t="s">
        <v>101</v>
      </c>
      <c r="F215" s="147">
        <f t="shared" si="7"/>
        <v>100</v>
      </c>
      <c r="G215" s="161">
        <v>100000</v>
      </c>
    </row>
    <row r="216" spans="1:7" ht="25.5">
      <c r="A216" s="98">
        <f t="shared" si="6"/>
        <v>205</v>
      </c>
      <c r="B216" s="160" t="s">
        <v>1328</v>
      </c>
      <c r="C216" s="165" t="s">
        <v>255</v>
      </c>
      <c r="D216" s="165" t="s">
        <v>560</v>
      </c>
      <c r="E216" s="165" t="s">
        <v>693</v>
      </c>
      <c r="F216" s="147">
        <f t="shared" si="7"/>
        <v>100</v>
      </c>
      <c r="G216" s="161">
        <v>100000</v>
      </c>
    </row>
    <row r="217" spans="1:7" ht="12.75">
      <c r="A217" s="98">
        <f t="shared" si="6"/>
        <v>206</v>
      </c>
      <c r="B217" s="160" t="s">
        <v>1407</v>
      </c>
      <c r="C217" s="165" t="s">
        <v>255</v>
      </c>
      <c r="D217" s="165" t="s">
        <v>561</v>
      </c>
      <c r="E217" s="165" t="s">
        <v>101</v>
      </c>
      <c r="F217" s="147">
        <f t="shared" si="7"/>
        <v>240</v>
      </c>
      <c r="G217" s="161">
        <v>240000</v>
      </c>
    </row>
    <row r="218" spans="1:7" ht="25.5">
      <c r="A218" s="98">
        <f t="shared" si="6"/>
        <v>207</v>
      </c>
      <c r="B218" s="160" t="s">
        <v>1328</v>
      </c>
      <c r="C218" s="165" t="s">
        <v>255</v>
      </c>
      <c r="D218" s="165" t="s">
        <v>561</v>
      </c>
      <c r="E218" s="165" t="s">
        <v>693</v>
      </c>
      <c r="F218" s="147">
        <f t="shared" si="7"/>
        <v>240</v>
      </c>
      <c r="G218" s="161">
        <v>240000</v>
      </c>
    </row>
    <row r="219" spans="1:7" ht="25.5">
      <c r="A219" s="98">
        <f t="shared" si="6"/>
        <v>208</v>
      </c>
      <c r="B219" s="160" t="s">
        <v>1408</v>
      </c>
      <c r="C219" s="165" t="s">
        <v>255</v>
      </c>
      <c r="D219" s="165" t="s">
        <v>562</v>
      </c>
      <c r="E219" s="165" t="s">
        <v>101</v>
      </c>
      <c r="F219" s="147">
        <f t="shared" si="7"/>
        <v>0</v>
      </c>
      <c r="G219" s="161">
        <v>0</v>
      </c>
    </row>
    <row r="220" spans="1:7" ht="25.5">
      <c r="A220" s="98">
        <f t="shared" si="6"/>
        <v>209</v>
      </c>
      <c r="B220" s="160" t="s">
        <v>1328</v>
      </c>
      <c r="C220" s="165" t="s">
        <v>255</v>
      </c>
      <c r="D220" s="165" t="s">
        <v>562</v>
      </c>
      <c r="E220" s="165" t="s">
        <v>693</v>
      </c>
      <c r="F220" s="147">
        <f t="shared" si="7"/>
        <v>0</v>
      </c>
      <c r="G220" s="161">
        <v>0</v>
      </c>
    </row>
    <row r="221" spans="1:7" ht="25.5">
      <c r="A221" s="98">
        <f t="shared" si="6"/>
        <v>210</v>
      </c>
      <c r="B221" s="160" t="s">
        <v>1404</v>
      </c>
      <c r="C221" s="165" t="s">
        <v>255</v>
      </c>
      <c r="D221" s="165" t="s">
        <v>686</v>
      </c>
      <c r="E221" s="165" t="s">
        <v>101</v>
      </c>
      <c r="F221" s="147">
        <f t="shared" si="7"/>
        <v>3763</v>
      </c>
      <c r="G221" s="161">
        <v>3763000</v>
      </c>
    </row>
    <row r="222" spans="1:7" ht="12.75">
      <c r="A222" s="98">
        <f t="shared" si="6"/>
        <v>211</v>
      </c>
      <c r="B222" s="160" t="s">
        <v>1405</v>
      </c>
      <c r="C222" s="165" t="s">
        <v>255</v>
      </c>
      <c r="D222" s="165" t="s">
        <v>686</v>
      </c>
      <c r="E222" s="165" t="s">
        <v>684</v>
      </c>
      <c r="F222" s="147">
        <f t="shared" si="7"/>
        <v>3763</v>
      </c>
      <c r="G222" s="161">
        <v>3763000</v>
      </c>
    </row>
    <row r="223" spans="1:7" ht="12.75">
      <c r="A223" s="98">
        <f t="shared" si="6"/>
        <v>212</v>
      </c>
      <c r="B223" s="160" t="s">
        <v>1296</v>
      </c>
      <c r="C223" s="165" t="s">
        <v>228</v>
      </c>
      <c r="D223" s="165" t="s">
        <v>113</v>
      </c>
      <c r="E223" s="165" t="s">
        <v>101</v>
      </c>
      <c r="F223" s="147">
        <f t="shared" si="7"/>
        <v>1730</v>
      </c>
      <c r="G223" s="161">
        <v>1730000</v>
      </c>
    </row>
    <row r="224" spans="1:7" ht="51">
      <c r="A224" s="98">
        <f t="shared" si="6"/>
        <v>213</v>
      </c>
      <c r="B224" s="160" t="s">
        <v>1297</v>
      </c>
      <c r="C224" s="165" t="s">
        <v>228</v>
      </c>
      <c r="D224" s="165" t="s">
        <v>763</v>
      </c>
      <c r="E224" s="165" t="s">
        <v>101</v>
      </c>
      <c r="F224" s="147">
        <f t="shared" si="7"/>
        <v>1030</v>
      </c>
      <c r="G224" s="161">
        <v>1030000</v>
      </c>
    </row>
    <row r="225" spans="1:7" ht="25.5">
      <c r="A225" s="98">
        <f t="shared" si="6"/>
        <v>214</v>
      </c>
      <c r="B225" s="160" t="s">
        <v>1530</v>
      </c>
      <c r="C225" s="165" t="s">
        <v>228</v>
      </c>
      <c r="D225" s="165" t="s">
        <v>563</v>
      </c>
      <c r="E225" s="165" t="s">
        <v>101</v>
      </c>
      <c r="F225" s="147">
        <f t="shared" si="7"/>
        <v>0</v>
      </c>
      <c r="G225" s="161">
        <v>0</v>
      </c>
    </row>
    <row r="226" spans="1:7" ht="38.25">
      <c r="A226" s="98">
        <f t="shared" si="6"/>
        <v>215</v>
      </c>
      <c r="B226" s="160" t="s">
        <v>1409</v>
      </c>
      <c r="C226" s="165" t="s">
        <v>228</v>
      </c>
      <c r="D226" s="165" t="s">
        <v>564</v>
      </c>
      <c r="E226" s="165" t="s">
        <v>101</v>
      </c>
      <c r="F226" s="147">
        <f t="shared" si="7"/>
        <v>0</v>
      </c>
      <c r="G226" s="161">
        <v>0</v>
      </c>
    </row>
    <row r="227" spans="1:7" ht="25.5">
      <c r="A227" s="98">
        <f t="shared" si="6"/>
        <v>216</v>
      </c>
      <c r="B227" s="160" t="s">
        <v>1328</v>
      </c>
      <c r="C227" s="165" t="s">
        <v>228</v>
      </c>
      <c r="D227" s="165" t="s">
        <v>564</v>
      </c>
      <c r="E227" s="165" t="s">
        <v>693</v>
      </c>
      <c r="F227" s="147">
        <f t="shared" si="7"/>
        <v>0</v>
      </c>
      <c r="G227" s="161">
        <v>0</v>
      </c>
    </row>
    <row r="228" spans="1:7" ht="38.25">
      <c r="A228" s="98">
        <f t="shared" si="6"/>
        <v>217</v>
      </c>
      <c r="B228" s="160" t="s">
        <v>1410</v>
      </c>
      <c r="C228" s="165" t="s">
        <v>228</v>
      </c>
      <c r="D228" s="165" t="s">
        <v>565</v>
      </c>
      <c r="E228" s="165" t="s">
        <v>101</v>
      </c>
      <c r="F228" s="147">
        <f t="shared" si="7"/>
        <v>0</v>
      </c>
      <c r="G228" s="161">
        <v>0</v>
      </c>
    </row>
    <row r="229" spans="1:7" ht="25.5">
      <c r="A229" s="98">
        <f t="shared" si="6"/>
        <v>218</v>
      </c>
      <c r="B229" s="160" t="s">
        <v>1328</v>
      </c>
      <c r="C229" s="165" t="s">
        <v>228</v>
      </c>
      <c r="D229" s="165" t="s">
        <v>565</v>
      </c>
      <c r="E229" s="165" t="s">
        <v>693</v>
      </c>
      <c r="F229" s="147">
        <f t="shared" si="7"/>
        <v>0</v>
      </c>
      <c r="G229" s="161">
        <v>0</v>
      </c>
    </row>
    <row r="230" spans="1:7" ht="38.25">
      <c r="A230" s="98">
        <f t="shared" si="6"/>
        <v>219</v>
      </c>
      <c r="B230" s="160" t="s">
        <v>1411</v>
      </c>
      <c r="C230" s="165" t="s">
        <v>228</v>
      </c>
      <c r="D230" s="165" t="s">
        <v>566</v>
      </c>
      <c r="E230" s="165" t="s">
        <v>101</v>
      </c>
      <c r="F230" s="147">
        <f t="shared" si="7"/>
        <v>0</v>
      </c>
      <c r="G230" s="161">
        <v>0</v>
      </c>
    </row>
    <row r="231" spans="1:7" ht="25.5">
      <c r="A231" s="98">
        <f t="shared" si="6"/>
        <v>220</v>
      </c>
      <c r="B231" s="160" t="s">
        <v>1328</v>
      </c>
      <c r="C231" s="165" t="s">
        <v>228</v>
      </c>
      <c r="D231" s="165" t="s">
        <v>566</v>
      </c>
      <c r="E231" s="165" t="s">
        <v>693</v>
      </c>
      <c r="F231" s="147">
        <f t="shared" si="7"/>
        <v>0</v>
      </c>
      <c r="G231" s="161">
        <v>0</v>
      </c>
    </row>
    <row r="232" spans="1:7" ht="25.5">
      <c r="A232" s="98">
        <f t="shared" si="6"/>
        <v>221</v>
      </c>
      <c r="B232" s="160" t="s">
        <v>1531</v>
      </c>
      <c r="C232" s="165" t="s">
        <v>228</v>
      </c>
      <c r="D232" s="165" t="s">
        <v>567</v>
      </c>
      <c r="E232" s="165" t="s">
        <v>101</v>
      </c>
      <c r="F232" s="147">
        <f t="shared" si="7"/>
        <v>1030</v>
      </c>
      <c r="G232" s="161">
        <v>1030000</v>
      </c>
    </row>
    <row r="233" spans="1:7" ht="51">
      <c r="A233" s="98">
        <f t="shared" si="6"/>
        <v>222</v>
      </c>
      <c r="B233" s="160" t="s">
        <v>1412</v>
      </c>
      <c r="C233" s="165" t="s">
        <v>228</v>
      </c>
      <c r="D233" s="165" t="s">
        <v>568</v>
      </c>
      <c r="E233" s="165" t="s">
        <v>101</v>
      </c>
      <c r="F233" s="147">
        <f t="shared" si="7"/>
        <v>200</v>
      </c>
      <c r="G233" s="161">
        <v>200000</v>
      </c>
    </row>
    <row r="234" spans="1:7" ht="38.25">
      <c r="A234" s="98">
        <f t="shared" si="6"/>
        <v>223</v>
      </c>
      <c r="B234" s="160" t="s">
        <v>1399</v>
      </c>
      <c r="C234" s="165" t="s">
        <v>228</v>
      </c>
      <c r="D234" s="165" t="s">
        <v>568</v>
      </c>
      <c r="E234" s="165" t="s">
        <v>555</v>
      </c>
      <c r="F234" s="147">
        <f t="shared" si="7"/>
        <v>200</v>
      </c>
      <c r="G234" s="161">
        <v>200000</v>
      </c>
    </row>
    <row r="235" spans="1:7" ht="38.25">
      <c r="A235" s="98">
        <f t="shared" si="6"/>
        <v>224</v>
      </c>
      <c r="B235" s="160" t="s">
        <v>1413</v>
      </c>
      <c r="C235" s="165" t="s">
        <v>228</v>
      </c>
      <c r="D235" s="165" t="s">
        <v>569</v>
      </c>
      <c r="E235" s="165" t="s">
        <v>101</v>
      </c>
      <c r="F235" s="147">
        <f t="shared" si="7"/>
        <v>320</v>
      </c>
      <c r="G235" s="161">
        <v>320000</v>
      </c>
    </row>
    <row r="236" spans="1:7" ht="38.25">
      <c r="A236" s="98">
        <f t="shared" si="6"/>
        <v>225</v>
      </c>
      <c r="B236" s="160" t="s">
        <v>1399</v>
      </c>
      <c r="C236" s="165" t="s">
        <v>228</v>
      </c>
      <c r="D236" s="165" t="s">
        <v>569</v>
      </c>
      <c r="E236" s="165" t="s">
        <v>555</v>
      </c>
      <c r="F236" s="147">
        <f t="shared" si="7"/>
        <v>320</v>
      </c>
      <c r="G236" s="161">
        <v>320000</v>
      </c>
    </row>
    <row r="237" spans="1:7" ht="38.25">
      <c r="A237" s="98">
        <f t="shared" si="6"/>
        <v>226</v>
      </c>
      <c r="B237" s="160" t="s">
        <v>1414</v>
      </c>
      <c r="C237" s="165" t="s">
        <v>228</v>
      </c>
      <c r="D237" s="165" t="s">
        <v>570</v>
      </c>
      <c r="E237" s="165" t="s">
        <v>101</v>
      </c>
      <c r="F237" s="147">
        <f t="shared" si="7"/>
        <v>100</v>
      </c>
      <c r="G237" s="161">
        <v>100000</v>
      </c>
    </row>
    <row r="238" spans="1:7" ht="38.25">
      <c r="A238" s="98">
        <f t="shared" si="6"/>
        <v>227</v>
      </c>
      <c r="B238" s="160" t="s">
        <v>1399</v>
      </c>
      <c r="C238" s="165" t="s">
        <v>228</v>
      </c>
      <c r="D238" s="165" t="s">
        <v>570</v>
      </c>
      <c r="E238" s="165" t="s">
        <v>555</v>
      </c>
      <c r="F238" s="147">
        <f t="shared" si="7"/>
        <v>100</v>
      </c>
      <c r="G238" s="161">
        <v>100000</v>
      </c>
    </row>
    <row r="239" spans="1:7" ht="51">
      <c r="A239" s="98">
        <f t="shared" si="6"/>
        <v>228</v>
      </c>
      <c r="B239" s="160" t="s">
        <v>1415</v>
      </c>
      <c r="C239" s="165" t="s">
        <v>228</v>
      </c>
      <c r="D239" s="165" t="s">
        <v>571</v>
      </c>
      <c r="E239" s="165" t="s">
        <v>101</v>
      </c>
      <c r="F239" s="147">
        <f t="shared" si="7"/>
        <v>20</v>
      </c>
      <c r="G239" s="161">
        <v>20000</v>
      </c>
    </row>
    <row r="240" spans="1:7" ht="25.5">
      <c r="A240" s="98">
        <f t="shared" si="6"/>
        <v>229</v>
      </c>
      <c r="B240" s="160" t="s">
        <v>1328</v>
      </c>
      <c r="C240" s="165" t="s">
        <v>228</v>
      </c>
      <c r="D240" s="165" t="s">
        <v>571</v>
      </c>
      <c r="E240" s="165" t="s">
        <v>693</v>
      </c>
      <c r="F240" s="147">
        <f t="shared" si="7"/>
        <v>20</v>
      </c>
      <c r="G240" s="161">
        <v>20000</v>
      </c>
    </row>
    <row r="241" spans="1:7" ht="51">
      <c r="A241" s="98">
        <f t="shared" si="6"/>
        <v>230</v>
      </c>
      <c r="B241" s="160" t="s">
        <v>1416</v>
      </c>
      <c r="C241" s="165" t="s">
        <v>228</v>
      </c>
      <c r="D241" s="165" t="s">
        <v>572</v>
      </c>
      <c r="E241" s="165" t="s">
        <v>101</v>
      </c>
      <c r="F241" s="147">
        <f t="shared" si="7"/>
        <v>10</v>
      </c>
      <c r="G241" s="161">
        <v>10000</v>
      </c>
    </row>
    <row r="242" spans="1:7" ht="38.25">
      <c r="A242" s="98">
        <f t="shared" si="6"/>
        <v>231</v>
      </c>
      <c r="B242" s="160" t="s">
        <v>1399</v>
      </c>
      <c r="C242" s="165" t="s">
        <v>228</v>
      </c>
      <c r="D242" s="165" t="s">
        <v>572</v>
      </c>
      <c r="E242" s="165" t="s">
        <v>555</v>
      </c>
      <c r="F242" s="147">
        <f t="shared" si="7"/>
        <v>10</v>
      </c>
      <c r="G242" s="161">
        <v>10000</v>
      </c>
    </row>
    <row r="243" spans="1:7" ht="25.5">
      <c r="A243" s="98">
        <f t="shared" si="6"/>
        <v>232</v>
      </c>
      <c r="B243" s="160" t="s">
        <v>1417</v>
      </c>
      <c r="C243" s="165" t="s">
        <v>228</v>
      </c>
      <c r="D243" s="165" t="s">
        <v>573</v>
      </c>
      <c r="E243" s="165" t="s">
        <v>101</v>
      </c>
      <c r="F243" s="147">
        <f t="shared" si="7"/>
        <v>30</v>
      </c>
      <c r="G243" s="161">
        <v>30000</v>
      </c>
    </row>
    <row r="244" spans="1:7" ht="25.5">
      <c r="A244" s="98">
        <f t="shared" si="6"/>
        <v>233</v>
      </c>
      <c r="B244" s="160" t="s">
        <v>1328</v>
      </c>
      <c r="C244" s="165" t="s">
        <v>228</v>
      </c>
      <c r="D244" s="165" t="s">
        <v>573</v>
      </c>
      <c r="E244" s="165" t="s">
        <v>693</v>
      </c>
      <c r="F244" s="147">
        <f t="shared" si="7"/>
        <v>30</v>
      </c>
      <c r="G244" s="161">
        <v>30000</v>
      </c>
    </row>
    <row r="245" spans="1:7" ht="25.5">
      <c r="A245" s="98">
        <f t="shared" si="6"/>
        <v>234</v>
      </c>
      <c r="B245" s="160" t="s">
        <v>1418</v>
      </c>
      <c r="C245" s="165" t="s">
        <v>228</v>
      </c>
      <c r="D245" s="165" t="s">
        <v>574</v>
      </c>
      <c r="E245" s="165" t="s">
        <v>101</v>
      </c>
      <c r="F245" s="147">
        <f t="shared" si="7"/>
        <v>30</v>
      </c>
      <c r="G245" s="161">
        <v>30000</v>
      </c>
    </row>
    <row r="246" spans="1:7" ht="25.5">
      <c r="A246" s="98">
        <f t="shared" si="6"/>
        <v>235</v>
      </c>
      <c r="B246" s="160" t="s">
        <v>1328</v>
      </c>
      <c r="C246" s="165" t="s">
        <v>228</v>
      </c>
      <c r="D246" s="165" t="s">
        <v>574</v>
      </c>
      <c r="E246" s="165" t="s">
        <v>693</v>
      </c>
      <c r="F246" s="147">
        <f t="shared" si="7"/>
        <v>30</v>
      </c>
      <c r="G246" s="161">
        <v>30000</v>
      </c>
    </row>
    <row r="247" spans="1:7" ht="25.5">
      <c r="A247" s="98">
        <f t="shared" si="6"/>
        <v>236</v>
      </c>
      <c r="B247" s="160" t="s">
        <v>1419</v>
      </c>
      <c r="C247" s="165" t="s">
        <v>228</v>
      </c>
      <c r="D247" s="165" t="s">
        <v>575</v>
      </c>
      <c r="E247" s="165" t="s">
        <v>101</v>
      </c>
      <c r="F247" s="147">
        <f t="shared" si="7"/>
        <v>40</v>
      </c>
      <c r="G247" s="161">
        <v>40000</v>
      </c>
    </row>
    <row r="248" spans="1:7" ht="25.5">
      <c r="A248" s="98">
        <f t="shared" si="6"/>
        <v>237</v>
      </c>
      <c r="B248" s="160" t="s">
        <v>1328</v>
      </c>
      <c r="C248" s="165" t="s">
        <v>228</v>
      </c>
      <c r="D248" s="165" t="s">
        <v>575</v>
      </c>
      <c r="E248" s="165" t="s">
        <v>693</v>
      </c>
      <c r="F248" s="147">
        <f t="shared" si="7"/>
        <v>40</v>
      </c>
      <c r="G248" s="161">
        <v>40000</v>
      </c>
    </row>
    <row r="249" spans="1:7" ht="63.75">
      <c r="A249" s="98">
        <f t="shared" si="6"/>
        <v>238</v>
      </c>
      <c r="B249" s="160" t="s">
        <v>1420</v>
      </c>
      <c r="C249" s="165" t="s">
        <v>228</v>
      </c>
      <c r="D249" s="165" t="s">
        <v>576</v>
      </c>
      <c r="E249" s="165" t="s">
        <v>101</v>
      </c>
      <c r="F249" s="147">
        <f t="shared" si="7"/>
        <v>40</v>
      </c>
      <c r="G249" s="161">
        <v>40000</v>
      </c>
    </row>
    <row r="250" spans="1:7" ht="25.5">
      <c r="A250" s="98">
        <f t="shared" si="6"/>
        <v>239</v>
      </c>
      <c r="B250" s="160" t="s">
        <v>1328</v>
      </c>
      <c r="C250" s="165" t="s">
        <v>228</v>
      </c>
      <c r="D250" s="165" t="s">
        <v>576</v>
      </c>
      <c r="E250" s="165" t="s">
        <v>693</v>
      </c>
      <c r="F250" s="147">
        <f t="shared" si="7"/>
        <v>40</v>
      </c>
      <c r="G250" s="161">
        <v>40000</v>
      </c>
    </row>
    <row r="251" spans="1:7" ht="38.25">
      <c r="A251" s="98">
        <f t="shared" si="6"/>
        <v>240</v>
      </c>
      <c r="B251" s="160" t="s">
        <v>1421</v>
      </c>
      <c r="C251" s="165" t="s">
        <v>228</v>
      </c>
      <c r="D251" s="165" t="s">
        <v>577</v>
      </c>
      <c r="E251" s="165" t="s">
        <v>101</v>
      </c>
      <c r="F251" s="147">
        <f t="shared" si="7"/>
        <v>240</v>
      </c>
      <c r="G251" s="161">
        <v>240000</v>
      </c>
    </row>
    <row r="252" spans="1:7" ht="25.5">
      <c r="A252" s="98">
        <f t="shared" si="6"/>
        <v>241</v>
      </c>
      <c r="B252" s="160" t="s">
        <v>1328</v>
      </c>
      <c r="C252" s="165" t="s">
        <v>228</v>
      </c>
      <c r="D252" s="165" t="s">
        <v>577</v>
      </c>
      <c r="E252" s="165" t="s">
        <v>693</v>
      </c>
      <c r="F252" s="147">
        <f t="shared" si="7"/>
        <v>240</v>
      </c>
      <c r="G252" s="161">
        <v>240000</v>
      </c>
    </row>
    <row r="253" spans="1:7" ht="38.25">
      <c r="A253" s="98">
        <f t="shared" si="6"/>
        <v>242</v>
      </c>
      <c r="B253" s="160" t="s">
        <v>1291</v>
      </c>
      <c r="C253" s="165" t="s">
        <v>228</v>
      </c>
      <c r="D253" s="165" t="s">
        <v>114</v>
      </c>
      <c r="E253" s="165" t="s">
        <v>101</v>
      </c>
      <c r="F253" s="147">
        <f t="shared" si="7"/>
        <v>700</v>
      </c>
      <c r="G253" s="161">
        <v>700000</v>
      </c>
    </row>
    <row r="254" spans="1:7" ht="38.25">
      <c r="A254" s="98">
        <f t="shared" si="6"/>
        <v>243</v>
      </c>
      <c r="B254" s="160" t="s">
        <v>1532</v>
      </c>
      <c r="C254" s="165" t="s">
        <v>228</v>
      </c>
      <c r="D254" s="165" t="s">
        <v>578</v>
      </c>
      <c r="E254" s="165" t="s">
        <v>101</v>
      </c>
      <c r="F254" s="147">
        <f t="shared" si="7"/>
        <v>150</v>
      </c>
      <c r="G254" s="161">
        <v>150000</v>
      </c>
    </row>
    <row r="255" spans="1:7" ht="38.25">
      <c r="A255" s="98">
        <f t="shared" si="6"/>
        <v>244</v>
      </c>
      <c r="B255" s="160" t="s">
        <v>1422</v>
      </c>
      <c r="C255" s="165" t="s">
        <v>228</v>
      </c>
      <c r="D255" s="165" t="s">
        <v>579</v>
      </c>
      <c r="E255" s="165" t="s">
        <v>101</v>
      </c>
      <c r="F255" s="147">
        <f t="shared" si="7"/>
        <v>15</v>
      </c>
      <c r="G255" s="161">
        <v>15000</v>
      </c>
    </row>
    <row r="256" spans="1:7" ht="38.25">
      <c r="A256" s="98">
        <f t="shared" si="6"/>
        <v>245</v>
      </c>
      <c r="B256" s="160" t="s">
        <v>1399</v>
      </c>
      <c r="C256" s="165" t="s">
        <v>228</v>
      </c>
      <c r="D256" s="165" t="s">
        <v>579</v>
      </c>
      <c r="E256" s="165" t="s">
        <v>555</v>
      </c>
      <c r="F256" s="147">
        <f t="shared" si="7"/>
        <v>15</v>
      </c>
      <c r="G256" s="161">
        <v>15000</v>
      </c>
    </row>
    <row r="257" spans="1:7" ht="38.25">
      <c r="A257" s="98">
        <f t="shared" si="6"/>
        <v>246</v>
      </c>
      <c r="B257" s="160" t="s">
        <v>1423</v>
      </c>
      <c r="C257" s="165" t="s">
        <v>228</v>
      </c>
      <c r="D257" s="165" t="s">
        <v>580</v>
      </c>
      <c r="E257" s="165" t="s">
        <v>101</v>
      </c>
      <c r="F257" s="147">
        <f t="shared" si="7"/>
        <v>40</v>
      </c>
      <c r="G257" s="161">
        <v>40000</v>
      </c>
    </row>
    <row r="258" spans="1:7" ht="25.5">
      <c r="A258" s="98">
        <f t="shared" si="6"/>
        <v>247</v>
      </c>
      <c r="B258" s="160" t="s">
        <v>1328</v>
      </c>
      <c r="C258" s="165" t="s">
        <v>228</v>
      </c>
      <c r="D258" s="165" t="s">
        <v>580</v>
      </c>
      <c r="E258" s="165" t="s">
        <v>693</v>
      </c>
      <c r="F258" s="147">
        <f t="shared" si="7"/>
        <v>40</v>
      </c>
      <c r="G258" s="161">
        <v>40000</v>
      </c>
    </row>
    <row r="259" spans="1:7" ht="25.5">
      <c r="A259" s="98">
        <f t="shared" si="6"/>
        <v>248</v>
      </c>
      <c r="B259" s="160" t="s">
        <v>1424</v>
      </c>
      <c r="C259" s="165" t="s">
        <v>228</v>
      </c>
      <c r="D259" s="165" t="s">
        <v>581</v>
      </c>
      <c r="E259" s="165" t="s">
        <v>101</v>
      </c>
      <c r="F259" s="147">
        <f t="shared" si="7"/>
        <v>10</v>
      </c>
      <c r="G259" s="161">
        <v>10000</v>
      </c>
    </row>
    <row r="260" spans="1:7" ht="25.5">
      <c r="A260" s="98">
        <f t="shared" si="6"/>
        <v>249</v>
      </c>
      <c r="B260" s="160" t="s">
        <v>1328</v>
      </c>
      <c r="C260" s="165" t="s">
        <v>228</v>
      </c>
      <c r="D260" s="165" t="s">
        <v>581</v>
      </c>
      <c r="E260" s="165" t="s">
        <v>693</v>
      </c>
      <c r="F260" s="147">
        <f t="shared" si="7"/>
        <v>10</v>
      </c>
      <c r="G260" s="161">
        <v>10000</v>
      </c>
    </row>
    <row r="261" spans="1:7" ht="25.5">
      <c r="A261" s="98">
        <f t="shared" si="6"/>
        <v>250</v>
      </c>
      <c r="B261" s="160" t="s">
        <v>1425</v>
      </c>
      <c r="C261" s="165" t="s">
        <v>228</v>
      </c>
      <c r="D261" s="165" t="s">
        <v>582</v>
      </c>
      <c r="E261" s="165" t="s">
        <v>101</v>
      </c>
      <c r="F261" s="147">
        <f t="shared" si="7"/>
        <v>20</v>
      </c>
      <c r="G261" s="161">
        <v>20000</v>
      </c>
    </row>
    <row r="262" spans="1:7" ht="25.5">
      <c r="A262" s="98">
        <f t="shared" si="6"/>
        <v>251</v>
      </c>
      <c r="B262" s="160" t="s">
        <v>1328</v>
      </c>
      <c r="C262" s="165" t="s">
        <v>228</v>
      </c>
      <c r="D262" s="165" t="s">
        <v>582</v>
      </c>
      <c r="E262" s="165" t="s">
        <v>693</v>
      </c>
      <c r="F262" s="147">
        <f t="shared" si="7"/>
        <v>20</v>
      </c>
      <c r="G262" s="161">
        <v>20000</v>
      </c>
    </row>
    <row r="263" spans="1:7" ht="12.75">
      <c r="A263" s="98">
        <f t="shared" si="6"/>
        <v>252</v>
      </c>
      <c r="B263" s="160" t="s">
        <v>1426</v>
      </c>
      <c r="C263" s="165" t="s">
        <v>228</v>
      </c>
      <c r="D263" s="165" t="s">
        <v>583</v>
      </c>
      <c r="E263" s="165" t="s">
        <v>101</v>
      </c>
      <c r="F263" s="147">
        <f t="shared" si="7"/>
        <v>55</v>
      </c>
      <c r="G263" s="161">
        <v>55000</v>
      </c>
    </row>
    <row r="264" spans="1:7" ht="25.5">
      <c r="A264" s="98">
        <f t="shared" si="6"/>
        <v>253</v>
      </c>
      <c r="B264" s="160" t="s">
        <v>1328</v>
      </c>
      <c r="C264" s="165" t="s">
        <v>228</v>
      </c>
      <c r="D264" s="165" t="s">
        <v>583</v>
      </c>
      <c r="E264" s="165" t="s">
        <v>693</v>
      </c>
      <c r="F264" s="147">
        <f t="shared" si="7"/>
        <v>55</v>
      </c>
      <c r="G264" s="161">
        <v>55000</v>
      </c>
    </row>
    <row r="265" spans="1:7" ht="25.5">
      <c r="A265" s="98">
        <f t="shared" si="6"/>
        <v>254</v>
      </c>
      <c r="B265" s="160" t="s">
        <v>1427</v>
      </c>
      <c r="C265" s="165" t="s">
        <v>228</v>
      </c>
      <c r="D265" s="165" t="s">
        <v>584</v>
      </c>
      <c r="E265" s="165" t="s">
        <v>101</v>
      </c>
      <c r="F265" s="147">
        <f t="shared" si="7"/>
        <v>10</v>
      </c>
      <c r="G265" s="161">
        <v>10000</v>
      </c>
    </row>
    <row r="266" spans="1:7" ht="25.5">
      <c r="A266" s="98">
        <f t="shared" si="6"/>
        <v>255</v>
      </c>
      <c r="B266" s="160" t="s">
        <v>1328</v>
      </c>
      <c r="C266" s="165" t="s">
        <v>228</v>
      </c>
      <c r="D266" s="165" t="s">
        <v>584</v>
      </c>
      <c r="E266" s="165" t="s">
        <v>693</v>
      </c>
      <c r="F266" s="147">
        <f t="shared" si="7"/>
        <v>10</v>
      </c>
      <c r="G266" s="161">
        <v>10000</v>
      </c>
    </row>
    <row r="267" spans="1:7" ht="25.5">
      <c r="A267" s="98">
        <f t="shared" si="6"/>
        <v>256</v>
      </c>
      <c r="B267" s="160" t="s">
        <v>1533</v>
      </c>
      <c r="C267" s="165" t="s">
        <v>228</v>
      </c>
      <c r="D267" s="165" t="s">
        <v>585</v>
      </c>
      <c r="E267" s="165" t="s">
        <v>101</v>
      </c>
      <c r="F267" s="147">
        <f t="shared" si="7"/>
        <v>550</v>
      </c>
      <c r="G267" s="161">
        <v>550000</v>
      </c>
    </row>
    <row r="268" spans="1:7" ht="25.5">
      <c r="A268" s="98">
        <f t="shared" si="6"/>
        <v>257</v>
      </c>
      <c r="B268" s="160" t="s">
        <v>1428</v>
      </c>
      <c r="C268" s="165" t="s">
        <v>228</v>
      </c>
      <c r="D268" s="165" t="s">
        <v>586</v>
      </c>
      <c r="E268" s="165" t="s">
        <v>101</v>
      </c>
      <c r="F268" s="147">
        <f t="shared" si="7"/>
        <v>500</v>
      </c>
      <c r="G268" s="161">
        <v>500000</v>
      </c>
    </row>
    <row r="269" spans="1:7" ht="12.75">
      <c r="A269" s="98">
        <f aca="true" t="shared" si="8" ref="A269:A332">1+A268</f>
        <v>258</v>
      </c>
      <c r="B269" s="160" t="s">
        <v>1396</v>
      </c>
      <c r="C269" s="165" t="s">
        <v>228</v>
      </c>
      <c r="D269" s="165" t="s">
        <v>586</v>
      </c>
      <c r="E269" s="165" t="s">
        <v>552</v>
      </c>
      <c r="F269" s="147">
        <f aca="true" t="shared" si="9" ref="F269:F332">G269/1000</f>
        <v>500</v>
      </c>
      <c r="G269" s="161">
        <v>500000</v>
      </c>
    </row>
    <row r="270" spans="1:7" ht="38.25">
      <c r="A270" s="98">
        <f t="shared" si="8"/>
        <v>259</v>
      </c>
      <c r="B270" s="160" t="s">
        <v>1429</v>
      </c>
      <c r="C270" s="165" t="s">
        <v>228</v>
      </c>
      <c r="D270" s="165" t="s">
        <v>587</v>
      </c>
      <c r="E270" s="165" t="s">
        <v>101</v>
      </c>
      <c r="F270" s="147">
        <f t="shared" si="9"/>
        <v>50</v>
      </c>
      <c r="G270" s="161">
        <v>50000</v>
      </c>
    </row>
    <row r="271" spans="1:7" ht="25.5">
      <c r="A271" s="98">
        <f t="shared" si="8"/>
        <v>260</v>
      </c>
      <c r="B271" s="160" t="s">
        <v>1328</v>
      </c>
      <c r="C271" s="165" t="s">
        <v>228</v>
      </c>
      <c r="D271" s="165" t="s">
        <v>587</v>
      </c>
      <c r="E271" s="165" t="s">
        <v>693</v>
      </c>
      <c r="F271" s="147">
        <f t="shared" si="9"/>
        <v>50</v>
      </c>
      <c r="G271" s="161">
        <v>50000</v>
      </c>
    </row>
    <row r="272" spans="1:7" ht="12.75">
      <c r="A272" s="111">
        <f t="shared" si="8"/>
        <v>261</v>
      </c>
      <c r="B272" s="162" t="s">
        <v>1298</v>
      </c>
      <c r="C272" s="164" t="s">
        <v>229</v>
      </c>
      <c r="D272" s="164" t="s">
        <v>113</v>
      </c>
      <c r="E272" s="164" t="s">
        <v>101</v>
      </c>
      <c r="F272" s="108">
        <f t="shared" si="9"/>
        <v>23105</v>
      </c>
      <c r="G272" s="161">
        <v>23105000</v>
      </c>
    </row>
    <row r="273" spans="1:7" ht="12.75">
      <c r="A273" s="98">
        <f t="shared" si="8"/>
        <v>262</v>
      </c>
      <c r="B273" s="160" t="s">
        <v>1299</v>
      </c>
      <c r="C273" s="165" t="s">
        <v>588</v>
      </c>
      <c r="D273" s="165" t="s">
        <v>113</v>
      </c>
      <c r="E273" s="165" t="s">
        <v>101</v>
      </c>
      <c r="F273" s="147">
        <f t="shared" si="9"/>
        <v>0</v>
      </c>
      <c r="G273" s="161">
        <v>0</v>
      </c>
    </row>
    <row r="274" spans="1:7" ht="38.25">
      <c r="A274" s="98">
        <f t="shared" si="8"/>
        <v>263</v>
      </c>
      <c r="B274" s="160" t="s">
        <v>1291</v>
      </c>
      <c r="C274" s="165" t="s">
        <v>588</v>
      </c>
      <c r="D274" s="165" t="s">
        <v>114</v>
      </c>
      <c r="E274" s="165" t="s">
        <v>101</v>
      </c>
      <c r="F274" s="147">
        <f t="shared" si="9"/>
        <v>0</v>
      </c>
      <c r="G274" s="161">
        <v>0</v>
      </c>
    </row>
    <row r="275" spans="1:7" ht="63.75">
      <c r="A275" s="98">
        <f t="shared" si="8"/>
        <v>264</v>
      </c>
      <c r="B275" s="160" t="s">
        <v>1534</v>
      </c>
      <c r="C275" s="165" t="s">
        <v>588</v>
      </c>
      <c r="D275" s="165" t="s">
        <v>589</v>
      </c>
      <c r="E275" s="165" t="s">
        <v>101</v>
      </c>
      <c r="F275" s="147">
        <f t="shared" si="9"/>
        <v>0</v>
      </c>
      <c r="G275" s="161">
        <v>0</v>
      </c>
    </row>
    <row r="276" spans="1:7" ht="25.5">
      <c r="A276" s="98">
        <f t="shared" si="8"/>
        <v>265</v>
      </c>
      <c r="B276" s="160" t="s">
        <v>1430</v>
      </c>
      <c r="C276" s="165" t="s">
        <v>588</v>
      </c>
      <c r="D276" s="165" t="s">
        <v>590</v>
      </c>
      <c r="E276" s="165" t="s">
        <v>101</v>
      </c>
      <c r="F276" s="147">
        <f t="shared" si="9"/>
        <v>0</v>
      </c>
      <c r="G276" s="161">
        <v>0</v>
      </c>
    </row>
    <row r="277" spans="1:7" ht="12.75">
      <c r="A277" s="98">
        <f t="shared" si="8"/>
        <v>266</v>
      </c>
      <c r="B277" s="160" t="s">
        <v>1361</v>
      </c>
      <c r="C277" s="165" t="s">
        <v>588</v>
      </c>
      <c r="D277" s="165" t="s">
        <v>590</v>
      </c>
      <c r="E277" s="165" t="s">
        <v>696</v>
      </c>
      <c r="F277" s="147">
        <f t="shared" si="9"/>
        <v>0</v>
      </c>
      <c r="G277" s="161">
        <v>0</v>
      </c>
    </row>
    <row r="278" spans="1:7" ht="12.75">
      <c r="A278" s="98">
        <f t="shared" si="8"/>
        <v>267</v>
      </c>
      <c r="B278" s="160" t="s">
        <v>1300</v>
      </c>
      <c r="C278" s="165" t="s">
        <v>1123</v>
      </c>
      <c r="D278" s="165" t="s">
        <v>113</v>
      </c>
      <c r="E278" s="165" t="s">
        <v>101</v>
      </c>
      <c r="F278" s="147">
        <f t="shared" si="9"/>
        <v>19705</v>
      </c>
      <c r="G278" s="161">
        <v>19705000</v>
      </c>
    </row>
    <row r="279" spans="1:7" ht="38.25">
      <c r="A279" s="98">
        <f t="shared" si="8"/>
        <v>268</v>
      </c>
      <c r="B279" s="160" t="s">
        <v>1291</v>
      </c>
      <c r="C279" s="165" t="s">
        <v>1123</v>
      </c>
      <c r="D279" s="165" t="s">
        <v>114</v>
      </c>
      <c r="E279" s="165" t="s">
        <v>101</v>
      </c>
      <c r="F279" s="147">
        <f t="shared" si="9"/>
        <v>19705</v>
      </c>
      <c r="G279" s="161">
        <v>19705000</v>
      </c>
    </row>
    <row r="280" spans="1:7" ht="51">
      <c r="A280" s="98">
        <f t="shared" si="8"/>
        <v>269</v>
      </c>
      <c r="B280" s="160" t="s">
        <v>1535</v>
      </c>
      <c r="C280" s="165" t="s">
        <v>1123</v>
      </c>
      <c r="D280" s="165" t="s">
        <v>591</v>
      </c>
      <c r="E280" s="165" t="s">
        <v>101</v>
      </c>
      <c r="F280" s="147">
        <f t="shared" si="9"/>
        <v>19705</v>
      </c>
      <c r="G280" s="161">
        <v>19705000</v>
      </c>
    </row>
    <row r="281" spans="1:7" ht="25.5">
      <c r="A281" s="98">
        <f t="shared" si="8"/>
        <v>270</v>
      </c>
      <c r="B281" s="160" t="s">
        <v>1431</v>
      </c>
      <c r="C281" s="165" t="s">
        <v>1123</v>
      </c>
      <c r="D281" s="165" t="s">
        <v>683</v>
      </c>
      <c r="E281" s="165" t="s">
        <v>101</v>
      </c>
      <c r="F281" s="147">
        <f t="shared" si="9"/>
        <v>2820</v>
      </c>
      <c r="G281" s="161">
        <v>2820000</v>
      </c>
    </row>
    <row r="282" spans="1:7" ht="12.75">
      <c r="A282" s="98">
        <f t="shared" si="8"/>
        <v>271</v>
      </c>
      <c r="B282" s="160" t="s">
        <v>1405</v>
      </c>
      <c r="C282" s="165" t="s">
        <v>1123</v>
      </c>
      <c r="D282" s="165" t="s">
        <v>683</v>
      </c>
      <c r="E282" s="165" t="s">
        <v>684</v>
      </c>
      <c r="F282" s="147">
        <f t="shared" si="9"/>
        <v>2820</v>
      </c>
      <c r="G282" s="161">
        <v>2820000</v>
      </c>
    </row>
    <row r="283" spans="1:7" ht="25.5">
      <c r="A283" s="98">
        <f t="shared" si="8"/>
        <v>272</v>
      </c>
      <c r="B283" s="160" t="s">
        <v>1404</v>
      </c>
      <c r="C283" s="165" t="s">
        <v>1123</v>
      </c>
      <c r="D283" s="165" t="s">
        <v>685</v>
      </c>
      <c r="E283" s="165" t="s">
        <v>101</v>
      </c>
      <c r="F283" s="147">
        <f t="shared" si="9"/>
        <v>16885</v>
      </c>
      <c r="G283" s="161">
        <v>16885000</v>
      </c>
    </row>
    <row r="284" spans="1:7" ht="12.75">
      <c r="A284" s="98">
        <f t="shared" si="8"/>
        <v>273</v>
      </c>
      <c r="B284" s="160" t="s">
        <v>1405</v>
      </c>
      <c r="C284" s="165" t="s">
        <v>1123</v>
      </c>
      <c r="D284" s="165" t="s">
        <v>685</v>
      </c>
      <c r="E284" s="165" t="s">
        <v>684</v>
      </c>
      <c r="F284" s="147">
        <f t="shared" si="9"/>
        <v>16885</v>
      </c>
      <c r="G284" s="161">
        <v>16885000</v>
      </c>
    </row>
    <row r="285" spans="1:7" ht="12.75">
      <c r="A285" s="98">
        <f t="shared" si="8"/>
        <v>274</v>
      </c>
      <c r="B285" s="160" t="s">
        <v>1301</v>
      </c>
      <c r="C285" s="165" t="s">
        <v>378</v>
      </c>
      <c r="D285" s="165" t="s">
        <v>113</v>
      </c>
      <c r="E285" s="165" t="s">
        <v>101</v>
      </c>
      <c r="F285" s="147">
        <f t="shared" si="9"/>
        <v>3400</v>
      </c>
      <c r="G285" s="161">
        <v>3400000</v>
      </c>
    </row>
    <row r="286" spans="1:7" ht="38.25">
      <c r="A286" s="98">
        <f t="shared" si="8"/>
        <v>275</v>
      </c>
      <c r="B286" s="160" t="s">
        <v>1291</v>
      </c>
      <c r="C286" s="165" t="s">
        <v>378</v>
      </c>
      <c r="D286" s="165" t="s">
        <v>114</v>
      </c>
      <c r="E286" s="165" t="s">
        <v>101</v>
      </c>
      <c r="F286" s="147">
        <f t="shared" si="9"/>
        <v>3400</v>
      </c>
      <c r="G286" s="161">
        <v>3400000</v>
      </c>
    </row>
    <row r="287" spans="1:7" ht="51">
      <c r="A287" s="98">
        <f t="shared" si="8"/>
        <v>276</v>
      </c>
      <c r="B287" s="160" t="s">
        <v>1535</v>
      </c>
      <c r="C287" s="165" t="s">
        <v>378</v>
      </c>
      <c r="D287" s="165" t="s">
        <v>591</v>
      </c>
      <c r="E287" s="165" t="s">
        <v>101</v>
      </c>
      <c r="F287" s="147">
        <f t="shared" si="9"/>
        <v>3400</v>
      </c>
      <c r="G287" s="161">
        <v>3400000</v>
      </c>
    </row>
    <row r="288" spans="1:7" ht="38.25">
      <c r="A288" s="98">
        <f t="shared" si="8"/>
        <v>277</v>
      </c>
      <c r="B288" s="160" t="s">
        <v>1432</v>
      </c>
      <c r="C288" s="165" t="s">
        <v>378</v>
      </c>
      <c r="D288" s="165" t="s">
        <v>592</v>
      </c>
      <c r="E288" s="165" t="s">
        <v>101</v>
      </c>
      <c r="F288" s="147">
        <f t="shared" si="9"/>
        <v>2800</v>
      </c>
      <c r="G288" s="161">
        <v>2800000</v>
      </c>
    </row>
    <row r="289" spans="1:7" ht="12.75">
      <c r="A289" s="98">
        <f t="shared" si="8"/>
        <v>278</v>
      </c>
      <c r="B289" s="160" t="s">
        <v>1361</v>
      </c>
      <c r="C289" s="165" t="s">
        <v>378</v>
      </c>
      <c r="D289" s="165" t="s">
        <v>592</v>
      </c>
      <c r="E289" s="165" t="s">
        <v>696</v>
      </c>
      <c r="F289" s="147">
        <f t="shared" si="9"/>
        <v>2800</v>
      </c>
      <c r="G289" s="161">
        <v>2800000</v>
      </c>
    </row>
    <row r="290" spans="1:7" ht="12.75">
      <c r="A290" s="98">
        <f t="shared" si="8"/>
        <v>279</v>
      </c>
      <c r="B290" s="160" t="s">
        <v>1433</v>
      </c>
      <c r="C290" s="165" t="s">
        <v>378</v>
      </c>
      <c r="D290" s="165" t="s">
        <v>593</v>
      </c>
      <c r="E290" s="165" t="s">
        <v>101</v>
      </c>
      <c r="F290" s="147">
        <f t="shared" si="9"/>
        <v>600</v>
      </c>
      <c r="G290" s="161">
        <v>600000</v>
      </c>
    </row>
    <row r="291" spans="1:7" ht="25.5">
      <c r="A291" s="98">
        <f t="shared" si="8"/>
        <v>280</v>
      </c>
      <c r="B291" s="160" t="s">
        <v>1328</v>
      </c>
      <c r="C291" s="165" t="s">
        <v>378</v>
      </c>
      <c r="D291" s="165" t="s">
        <v>593</v>
      </c>
      <c r="E291" s="165" t="s">
        <v>693</v>
      </c>
      <c r="F291" s="147">
        <f t="shared" si="9"/>
        <v>600</v>
      </c>
      <c r="G291" s="161">
        <v>600000</v>
      </c>
    </row>
    <row r="292" spans="1:7" ht="12.75">
      <c r="A292" s="111">
        <f t="shared" si="8"/>
        <v>281</v>
      </c>
      <c r="B292" s="162" t="s">
        <v>1302</v>
      </c>
      <c r="C292" s="164" t="s">
        <v>230</v>
      </c>
      <c r="D292" s="164" t="s">
        <v>113</v>
      </c>
      <c r="E292" s="164" t="s">
        <v>101</v>
      </c>
      <c r="F292" s="108">
        <f t="shared" si="9"/>
        <v>574393.36745</v>
      </c>
      <c r="G292" s="161">
        <v>574393367.45</v>
      </c>
    </row>
    <row r="293" spans="1:7" ht="12.75">
      <c r="A293" s="98">
        <f t="shared" si="8"/>
        <v>282</v>
      </c>
      <c r="B293" s="160" t="s">
        <v>1303</v>
      </c>
      <c r="C293" s="165" t="s">
        <v>231</v>
      </c>
      <c r="D293" s="165" t="s">
        <v>113</v>
      </c>
      <c r="E293" s="165" t="s">
        <v>101</v>
      </c>
      <c r="F293" s="147">
        <f t="shared" si="9"/>
        <v>244460.39176</v>
      </c>
      <c r="G293" s="161">
        <v>244460391.76</v>
      </c>
    </row>
    <row r="294" spans="1:7" ht="38.25">
      <c r="A294" s="98">
        <f t="shared" si="8"/>
        <v>283</v>
      </c>
      <c r="B294" s="160" t="s">
        <v>1304</v>
      </c>
      <c r="C294" s="165" t="s">
        <v>231</v>
      </c>
      <c r="D294" s="165" t="s">
        <v>764</v>
      </c>
      <c r="E294" s="165" t="s">
        <v>101</v>
      </c>
      <c r="F294" s="147">
        <f t="shared" si="9"/>
        <v>181460.39176</v>
      </c>
      <c r="G294" s="161">
        <v>181460391.76</v>
      </c>
    </row>
    <row r="295" spans="1:7" ht="38.25">
      <c r="A295" s="98">
        <f t="shared" si="8"/>
        <v>284</v>
      </c>
      <c r="B295" s="160" t="s">
        <v>1536</v>
      </c>
      <c r="C295" s="165" t="s">
        <v>231</v>
      </c>
      <c r="D295" s="165" t="s">
        <v>594</v>
      </c>
      <c r="E295" s="165" t="s">
        <v>101</v>
      </c>
      <c r="F295" s="147">
        <f t="shared" si="9"/>
        <v>181460.39176</v>
      </c>
      <c r="G295" s="161">
        <v>181460391.76</v>
      </c>
    </row>
    <row r="296" spans="1:7" ht="63.75">
      <c r="A296" s="98">
        <f t="shared" si="8"/>
        <v>285</v>
      </c>
      <c r="B296" s="160" t="s">
        <v>1458</v>
      </c>
      <c r="C296" s="165" t="s">
        <v>231</v>
      </c>
      <c r="D296" s="165" t="s">
        <v>595</v>
      </c>
      <c r="E296" s="165" t="s">
        <v>101</v>
      </c>
      <c r="F296" s="147">
        <f t="shared" si="9"/>
        <v>69097.354</v>
      </c>
      <c r="G296" s="161">
        <v>69097354</v>
      </c>
    </row>
    <row r="297" spans="1:7" ht="12.75">
      <c r="A297" s="98">
        <f t="shared" si="8"/>
        <v>286</v>
      </c>
      <c r="B297" s="160" t="s">
        <v>1354</v>
      </c>
      <c r="C297" s="165" t="s">
        <v>231</v>
      </c>
      <c r="D297" s="165" t="s">
        <v>595</v>
      </c>
      <c r="E297" s="165" t="s">
        <v>694</v>
      </c>
      <c r="F297" s="147">
        <f t="shared" si="9"/>
        <v>69097.354</v>
      </c>
      <c r="G297" s="161">
        <v>69097354</v>
      </c>
    </row>
    <row r="298" spans="1:7" ht="102">
      <c r="A298" s="98">
        <f t="shared" si="8"/>
        <v>287</v>
      </c>
      <c r="B298" s="160" t="s">
        <v>1459</v>
      </c>
      <c r="C298" s="165" t="s">
        <v>231</v>
      </c>
      <c r="D298" s="165" t="s">
        <v>596</v>
      </c>
      <c r="E298" s="165" t="s">
        <v>101</v>
      </c>
      <c r="F298" s="147">
        <f t="shared" si="9"/>
        <v>9102.57</v>
      </c>
      <c r="G298" s="161">
        <v>9102570</v>
      </c>
    </row>
    <row r="299" spans="1:7" ht="25.5">
      <c r="A299" s="98">
        <f t="shared" si="8"/>
        <v>288</v>
      </c>
      <c r="B299" s="160" t="s">
        <v>1328</v>
      </c>
      <c r="C299" s="165" t="s">
        <v>231</v>
      </c>
      <c r="D299" s="165" t="s">
        <v>596</v>
      </c>
      <c r="E299" s="165" t="s">
        <v>693</v>
      </c>
      <c r="F299" s="147">
        <f t="shared" si="9"/>
        <v>9102.57</v>
      </c>
      <c r="G299" s="161">
        <v>9102570</v>
      </c>
    </row>
    <row r="300" spans="1:7" ht="38.25">
      <c r="A300" s="98">
        <f t="shared" si="8"/>
        <v>289</v>
      </c>
      <c r="B300" s="160" t="s">
        <v>1460</v>
      </c>
      <c r="C300" s="165" t="s">
        <v>231</v>
      </c>
      <c r="D300" s="165" t="s">
        <v>597</v>
      </c>
      <c r="E300" s="165" t="s">
        <v>101</v>
      </c>
      <c r="F300" s="147">
        <f t="shared" si="9"/>
        <v>29797.65476</v>
      </c>
      <c r="G300" s="161">
        <v>29797654.76</v>
      </c>
    </row>
    <row r="301" spans="1:7" ht="12.75">
      <c r="A301" s="98">
        <f t="shared" si="8"/>
        <v>290</v>
      </c>
      <c r="B301" s="160" t="s">
        <v>1354</v>
      </c>
      <c r="C301" s="165" t="s">
        <v>231</v>
      </c>
      <c r="D301" s="165" t="s">
        <v>597</v>
      </c>
      <c r="E301" s="165" t="s">
        <v>694</v>
      </c>
      <c r="F301" s="147">
        <f t="shared" si="9"/>
        <v>31.884</v>
      </c>
      <c r="G301" s="161">
        <v>31884</v>
      </c>
    </row>
    <row r="302" spans="1:7" ht="25.5">
      <c r="A302" s="98">
        <f t="shared" si="8"/>
        <v>291</v>
      </c>
      <c r="B302" s="160" t="s">
        <v>1328</v>
      </c>
      <c r="C302" s="165" t="s">
        <v>231</v>
      </c>
      <c r="D302" s="165" t="s">
        <v>597</v>
      </c>
      <c r="E302" s="165" t="s">
        <v>693</v>
      </c>
      <c r="F302" s="147">
        <f t="shared" si="9"/>
        <v>29765.770760000003</v>
      </c>
      <c r="G302" s="161">
        <v>29765770.76</v>
      </c>
    </row>
    <row r="303" spans="1:7" ht="38.25">
      <c r="A303" s="98">
        <f t="shared" si="8"/>
        <v>292</v>
      </c>
      <c r="B303" s="160" t="s">
        <v>1461</v>
      </c>
      <c r="C303" s="165" t="s">
        <v>231</v>
      </c>
      <c r="D303" s="165" t="s">
        <v>598</v>
      </c>
      <c r="E303" s="165" t="s">
        <v>101</v>
      </c>
      <c r="F303" s="147">
        <f t="shared" si="9"/>
        <v>13682.4</v>
      </c>
      <c r="G303" s="161">
        <v>13682400</v>
      </c>
    </row>
    <row r="304" spans="1:7" ht="25.5">
      <c r="A304" s="98">
        <f t="shared" si="8"/>
        <v>293</v>
      </c>
      <c r="B304" s="160" t="s">
        <v>1328</v>
      </c>
      <c r="C304" s="165" t="s">
        <v>231</v>
      </c>
      <c r="D304" s="165" t="s">
        <v>598</v>
      </c>
      <c r="E304" s="165" t="s">
        <v>693</v>
      </c>
      <c r="F304" s="147">
        <f t="shared" si="9"/>
        <v>13682.4</v>
      </c>
      <c r="G304" s="161">
        <v>13682400</v>
      </c>
    </row>
    <row r="305" spans="1:7" ht="51">
      <c r="A305" s="98">
        <f t="shared" si="8"/>
        <v>294</v>
      </c>
      <c r="B305" s="160" t="s">
        <v>1462</v>
      </c>
      <c r="C305" s="165" t="s">
        <v>231</v>
      </c>
      <c r="D305" s="165" t="s">
        <v>599</v>
      </c>
      <c r="E305" s="165" t="s">
        <v>101</v>
      </c>
      <c r="F305" s="147">
        <f t="shared" si="9"/>
        <v>19794.613</v>
      </c>
      <c r="G305" s="161">
        <v>19794613</v>
      </c>
    </row>
    <row r="306" spans="1:7" ht="25.5">
      <c r="A306" s="98">
        <f t="shared" si="8"/>
        <v>295</v>
      </c>
      <c r="B306" s="160" t="s">
        <v>1328</v>
      </c>
      <c r="C306" s="165" t="s">
        <v>231</v>
      </c>
      <c r="D306" s="165" t="s">
        <v>599</v>
      </c>
      <c r="E306" s="165" t="s">
        <v>693</v>
      </c>
      <c r="F306" s="147">
        <f t="shared" si="9"/>
        <v>19794.613</v>
      </c>
      <c r="G306" s="161">
        <v>19794613</v>
      </c>
    </row>
    <row r="307" spans="1:7" ht="89.25">
      <c r="A307" s="98">
        <f t="shared" si="8"/>
        <v>296</v>
      </c>
      <c r="B307" s="160" t="s">
        <v>1463</v>
      </c>
      <c r="C307" s="165" t="s">
        <v>231</v>
      </c>
      <c r="D307" s="165" t="s">
        <v>600</v>
      </c>
      <c r="E307" s="165" t="s">
        <v>101</v>
      </c>
      <c r="F307" s="147">
        <f t="shared" si="9"/>
        <v>238.8</v>
      </c>
      <c r="G307" s="161">
        <v>238800</v>
      </c>
    </row>
    <row r="308" spans="1:7" ht="25.5">
      <c r="A308" s="98">
        <f t="shared" si="8"/>
        <v>297</v>
      </c>
      <c r="B308" s="160" t="s">
        <v>1328</v>
      </c>
      <c r="C308" s="165" t="s">
        <v>231</v>
      </c>
      <c r="D308" s="165" t="s">
        <v>600</v>
      </c>
      <c r="E308" s="165" t="s">
        <v>693</v>
      </c>
      <c r="F308" s="147">
        <f t="shared" si="9"/>
        <v>238.8</v>
      </c>
      <c r="G308" s="161">
        <v>238800</v>
      </c>
    </row>
    <row r="309" spans="1:7" ht="76.5">
      <c r="A309" s="98">
        <f t="shared" si="8"/>
        <v>298</v>
      </c>
      <c r="B309" s="160" t="s">
        <v>1464</v>
      </c>
      <c r="C309" s="165" t="s">
        <v>231</v>
      </c>
      <c r="D309" s="165" t="s">
        <v>601</v>
      </c>
      <c r="E309" s="165" t="s">
        <v>101</v>
      </c>
      <c r="F309" s="147">
        <f t="shared" si="9"/>
        <v>38440</v>
      </c>
      <c r="G309" s="161">
        <v>38440000</v>
      </c>
    </row>
    <row r="310" spans="1:7" ht="12.75">
      <c r="A310" s="98">
        <f t="shared" si="8"/>
        <v>299</v>
      </c>
      <c r="B310" s="160" t="s">
        <v>1354</v>
      </c>
      <c r="C310" s="165" t="s">
        <v>231</v>
      </c>
      <c r="D310" s="165" t="s">
        <v>601</v>
      </c>
      <c r="E310" s="165" t="s">
        <v>694</v>
      </c>
      <c r="F310" s="147">
        <f t="shared" si="9"/>
        <v>38440</v>
      </c>
      <c r="G310" s="161">
        <v>38440000</v>
      </c>
    </row>
    <row r="311" spans="1:7" ht="76.5">
      <c r="A311" s="98">
        <f t="shared" si="8"/>
        <v>300</v>
      </c>
      <c r="B311" s="160" t="s">
        <v>1465</v>
      </c>
      <c r="C311" s="165" t="s">
        <v>231</v>
      </c>
      <c r="D311" s="165" t="s">
        <v>602</v>
      </c>
      <c r="E311" s="165" t="s">
        <v>101</v>
      </c>
      <c r="F311" s="147">
        <f t="shared" si="9"/>
        <v>1307</v>
      </c>
      <c r="G311" s="161">
        <v>1307000</v>
      </c>
    </row>
    <row r="312" spans="1:7" ht="25.5">
      <c r="A312" s="98">
        <f t="shared" si="8"/>
        <v>301</v>
      </c>
      <c r="B312" s="160" t="s">
        <v>1328</v>
      </c>
      <c r="C312" s="165" t="s">
        <v>231</v>
      </c>
      <c r="D312" s="165" t="s">
        <v>602</v>
      </c>
      <c r="E312" s="165" t="s">
        <v>693</v>
      </c>
      <c r="F312" s="147">
        <f t="shared" si="9"/>
        <v>1307</v>
      </c>
      <c r="G312" s="161">
        <v>1307000</v>
      </c>
    </row>
    <row r="313" spans="1:7" ht="25.5">
      <c r="A313" s="98">
        <f t="shared" si="8"/>
        <v>302</v>
      </c>
      <c r="B313" s="160" t="s">
        <v>1285</v>
      </c>
      <c r="C313" s="165" t="s">
        <v>231</v>
      </c>
      <c r="D313" s="165" t="s">
        <v>1044</v>
      </c>
      <c r="E313" s="165" t="s">
        <v>101</v>
      </c>
      <c r="F313" s="147">
        <f t="shared" si="9"/>
        <v>63000</v>
      </c>
      <c r="G313" s="161">
        <v>63000000</v>
      </c>
    </row>
    <row r="314" spans="1:7" ht="25.5">
      <c r="A314" s="98">
        <f t="shared" si="8"/>
        <v>303</v>
      </c>
      <c r="B314" s="160" t="s">
        <v>1434</v>
      </c>
      <c r="C314" s="165" t="s">
        <v>231</v>
      </c>
      <c r="D314" s="165" t="s">
        <v>1130</v>
      </c>
      <c r="E314" s="165" t="s">
        <v>101</v>
      </c>
      <c r="F314" s="147">
        <f t="shared" si="9"/>
        <v>63000</v>
      </c>
      <c r="G314" s="161">
        <v>63000000</v>
      </c>
    </row>
    <row r="315" spans="1:7" ht="12.75">
      <c r="A315" s="98">
        <f t="shared" si="8"/>
        <v>304</v>
      </c>
      <c r="B315" s="160" t="s">
        <v>1361</v>
      </c>
      <c r="C315" s="165" t="s">
        <v>231</v>
      </c>
      <c r="D315" s="165" t="s">
        <v>1130</v>
      </c>
      <c r="E315" s="165" t="s">
        <v>696</v>
      </c>
      <c r="F315" s="147">
        <f t="shared" si="9"/>
        <v>63000</v>
      </c>
      <c r="G315" s="161">
        <v>63000000</v>
      </c>
    </row>
    <row r="316" spans="1:7" ht="12.75">
      <c r="A316" s="98">
        <f t="shared" si="8"/>
        <v>305</v>
      </c>
      <c r="B316" s="160" t="s">
        <v>1305</v>
      </c>
      <c r="C316" s="165" t="s">
        <v>232</v>
      </c>
      <c r="D316" s="165" t="s">
        <v>113</v>
      </c>
      <c r="E316" s="165" t="s">
        <v>101</v>
      </c>
      <c r="F316" s="147">
        <f t="shared" si="9"/>
        <v>305935.68911000004</v>
      </c>
      <c r="G316" s="161">
        <v>305935689.11</v>
      </c>
    </row>
    <row r="317" spans="1:7" ht="38.25">
      <c r="A317" s="98">
        <f t="shared" si="8"/>
        <v>306</v>
      </c>
      <c r="B317" s="160" t="s">
        <v>1304</v>
      </c>
      <c r="C317" s="165" t="s">
        <v>232</v>
      </c>
      <c r="D317" s="165" t="s">
        <v>764</v>
      </c>
      <c r="E317" s="165" t="s">
        <v>101</v>
      </c>
      <c r="F317" s="147">
        <f t="shared" si="9"/>
        <v>259643.08911</v>
      </c>
      <c r="G317" s="161">
        <v>259643089.11</v>
      </c>
    </row>
    <row r="318" spans="1:7" ht="38.25">
      <c r="A318" s="98">
        <f t="shared" si="8"/>
        <v>307</v>
      </c>
      <c r="B318" s="160" t="s">
        <v>1537</v>
      </c>
      <c r="C318" s="165" t="s">
        <v>232</v>
      </c>
      <c r="D318" s="165" t="s">
        <v>603</v>
      </c>
      <c r="E318" s="165" t="s">
        <v>101</v>
      </c>
      <c r="F318" s="147">
        <f t="shared" si="9"/>
        <v>259643.08911</v>
      </c>
      <c r="G318" s="161">
        <v>259643089.11</v>
      </c>
    </row>
    <row r="319" spans="1:7" ht="63.75">
      <c r="A319" s="98">
        <f t="shared" si="8"/>
        <v>308</v>
      </c>
      <c r="B319" s="160" t="s">
        <v>1466</v>
      </c>
      <c r="C319" s="165" t="s">
        <v>232</v>
      </c>
      <c r="D319" s="165" t="s">
        <v>604</v>
      </c>
      <c r="E319" s="165" t="s">
        <v>101</v>
      </c>
      <c r="F319" s="147">
        <f t="shared" si="9"/>
        <v>63843.987</v>
      </c>
      <c r="G319" s="161">
        <v>63843987</v>
      </c>
    </row>
    <row r="320" spans="1:7" ht="12.75">
      <c r="A320" s="98">
        <f t="shared" si="8"/>
        <v>309</v>
      </c>
      <c r="B320" s="160" t="s">
        <v>1354</v>
      </c>
      <c r="C320" s="165" t="s">
        <v>232</v>
      </c>
      <c r="D320" s="165" t="s">
        <v>604</v>
      </c>
      <c r="E320" s="165" t="s">
        <v>694</v>
      </c>
      <c r="F320" s="147">
        <f t="shared" si="9"/>
        <v>63843.987</v>
      </c>
      <c r="G320" s="161">
        <v>63843987</v>
      </c>
    </row>
    <row r="321" spans="1:7" ht="102">
      <c r="A321" s="98">
        <f t="shared" si="8"/>
        <v>310</v>
      </c>
      <c r="B321" s="160" t="s">
        <v>1467</v>
      </c>
      <c r="C321" s="165" t="s">
        <v>232</v>
      </c>
      <c r="D321" s="165" t="s">
        <v>605</v>
      </c>
      <c r="E321" s="165" t="s">
        <v>101</v>
      </c>
      <c r="F321" s="147">
        <f t="shared" si="9"/>
        <v>5360.32</v>
      </c>
      <c r="G321" s="161">
        <v>5360320</v>
      </c>
    </row>
    <row r="322" spans="1:7" ht="25.5">
      <c r="A322" s="98">
        <f t="shared" si="8"/>
        <v>311</v>
      </c>
      <c r="B322" s="160" t="s">
        <v>1328</v>
      </c>
      <c r="C322" s="165" t="s">
        <v>232</v>
      </c>
      <c r="D322" s="165" t="s">
        <v>605</v>
      </c>
      <c r="E322" s="165" t="s">
        <v>693</v>
      </c>
      <c r="F322" s="147">
        <f t="shared" si="9"/>
        <v>5360.32</v>
      </c>
      <c r="G322" s="161">
        <v>5360320</v>
      </c>
    </row>
    <row r="323" spans="1:7" ht="38.25">
      <c r="A323" s="98">
        <f t="shared" si="8"/>
        <v>312</v>
      </c>
      <c r="B323" s="160" t="s">
        <v>1468</v>
      </c>
      <c r="C323" s="165" t="s">
        <v>232</v>
      </c>
      <c r="D323" s="165" t="s">
        <v>606</v>
      </c>
      <c r="E323" s="165" t="s">
        <v>101</v>
      </c>
      <c r="F323" s="147">
        <f t="shared" si="9"/>
        <v>22821.2</v>
      </c>
      <c r="G323" s="161">
        <v>22821200</v>
      </c>
    </row>
    <row r="324" spans="1:7" ht="12.75">
      <c r="A324" s="98">
        <f t="shared" si="8"/>
        <v>313</v>
      </c>
      <c r="B324" s="160" t="s">
        <v>1354</v>
      </c>
      <c r="C324" s="165" t="s">
        <v>232</v>
      </c>
      <c r="D324" s="165" t="s">
        <v>606</v>
      </c>
      <c r="E324" s="165" t="s">
        <v>694</v>
      </c>
      <c r="F324" s="147">
        <f t="shared" si="9"/>
        <v>114.844</v>
      </c>
      <c r="G324" s="161">
        <v>114844</v>
      </c>
    </row>
    <row r="325" spans="1:7" ht="25.5">
      <c r="A325" s="98">
        <f t="shared" si="8"/>
        <v>314</v>
      </c>
      <c r="B325" s="160" t="s">
        <v>1328</v>
      </c>
      <c r="C325" s="165" t="s">
        <v>232</v>
      </c>
      <c r="D325" s="165" t="s">
        <v>606</v>
      </c>
      <c r="E325" s="165" t="s">
        <v>693</v>
      </c>
      <c r="F325" s="147">
        <f t="shared" si="9"/>
        <v>22696.856</v>
      </c>
      <c r="G325" s="161">
        <v>22696856</v>
      </c>
    </row>
    <row r="326" spans="1:7" ht="12.75">
      <c r="A326" s="98">
        <f t="shared" si="8"/>
        <v>315</v>
      </c>
      <c r="B326" s="160" t="s">
        <v>1355</v>
      </c>
      <c r="C326" s="165" t="s">
        <v>232</v>
      </c>
      <c r="D326" s="165" t="s">
        <v>606</v>
      </c>
      <c r="E326" s="165" t="s">
        <v>695</v>
      </c>
      <c r="F326" s="147">
        <f t="shared" si="9"/>
        <v>9.5</v>
      </c>
      <c r="G326" s="161">
        <v>9500</v>
      </c>
    </row>
    <row r="327" spans="1:7" ht="25.5">
      <c r="A327" s="98">
        <f t="shared" si="8"/>
        <v>316</v>
      </c>
      <c r="B327" s="160" t="s">
        <v>1469</v>
      </c>
      <c r="C327" s="165" t="s">
        <v>232</v>
      </c>
      <c r="D327" s="165" t="s">
        <v>607</v>
      </c>
      <c r="E327" s="165" t="s">
        <v>101</v>
      </c>
      <c r="F327" s="147">
        <f t="shared" si="9"/>
        <v>1194</v>
      </c>
      <c r="G327" s="161">
        <v>1194000</v>
      </c>
    </row>
    <row r="328" spans="1:7" ht="25.5">
      <c r="A328" s="98">
        <f t="shared" si="8"/>
        <v>317</v>
      </c>
      <c r="B328" s="160" t="s">
        <v>1328</v>
      </c>
      <c r="C328" s="165" t="s">
        <v>232</v>
      </c>
      <c r="D328" s="165" t="s">
        <v>607</v>
      </c>
      <c r="E328" s="165" t="s">
        <v>693</v>
      </c>
      <c r="F328" s="147">
        <f t="shared" si="9"/>
        <v>1194</v>
      </c>
      <c r="G328" s="161">
        <v>1194000</v>
      </c>
    </row>
    <row r="329" spans="1:7" ht="51">
      <c r="A329" s="98">
        <f t="shared" si="8"/>
        <v>318</v>
      </c>
      <c r="B329" s="160" t="s">
        <v>1470</v>
      </c>
      <c r="C329" s="165" t="s">
        <v>232</v>
      </c>
      <c r="D329" s="165" t="s">
        <v>608</v>
      </c>
      <c r="E329" s="165" t="s">
        <v>101</v>
      </c>
      <c r="F329" s="147">
        <f t="shared" si="9"/>
        <v>5405.38</v>
      </c>
      <c r="G329" s="161">
        <v>5405380</v>
      </c>
    </row>
    <row r="330" spans="1:7" ht="25.5">
      <c r="A330" s="98">
        <f t="shared" si="8"/>
        <v>319</v>
      </c>
      <c r="B330" s="160" t="s">
        <v>1328</v>
      </c>
      <c r="C330" s="165" t="s">
        <v>232</v>
      </c>
      <c r="D330" s="165" t="s">
        <v>608</v>
      </c>
      <c r="E330" s="165" t="s">
        <v>693</v>
      </c>
      <c r="F330" s="147">
        <f t="shared" si="9"/>
        <v>5405.38</v>
      </c>
      <c r="G330" s="161">
        <v>5405380</v>
      </c>
    </row>
    <row r="331" spans="1:7" ht="51">
      <c r="A331" s="98">
        <f t="shared" si="8"/>
        <v>320</v>
      </c>
      <c r="B331" s="160" t="s">
        <v>1471</v>
      </c>
      <c r="C331" s="165" t="s">
        <v>232</v>
      </c>
      <c r="D331" s="165" t="s">
        <v>609</v>
      </c>
      <c r="E331" s="165" t="s">
        <v>101</v>
      </c>
      <c r="F331" s="147">
        <f t="shared" si="9"/>
        <v>12506.1</v>
      </c>
      <c r="G331" s="161">
        <v>12506100</v>
      </c>
    </row>
    <row r="332" spans="1:7" ht="25.5">
      <c r="A332" s="98">
        <f t="shared" si="8"/>
        <v>321</v>
      </c>
      <c r="B332" s="160" t="s">
        <v>1328</v>
      </c>
      <c r="C332" s="165" t="s">
        <v>232</v>
      </c>
      <c r="D332" s="165" t="s">
        <v>609</v>
      </c>
      <c r="E332" s="165" t="s">
        <v>693</v>
      </c>
      <c r="F332" s="147">
        <f t="shared" si="9"/>
        <v>12506.1</v>
      </c>
      <c r="G332" s="161">
        <v>12506100</v>
      </c>
    </row>
    <row r="333" spans="1:7" ht="63.75">
      <c r="A333" s="98">
        <f aca="true" t="shared" si="10" ref="A333:A396">1+A332</f>
        <v>322</v>
      </c>
      <c r="B333" s="160" t="s">
        <v>1472</v>
      </c>
      <c r="C333" s="165" t="s">
        <v>232</v>
      </c>
      <c r="D333" s="165" t="s">
        <v>610</v>
      </c>
      <c r="E333" s="165" t="s">
        <v>101</v>
      </c>
      <c r="F333" s="147">
        <f aca="true" t="shared" si="11" ref="F333:F396">G333/1000</f>
        <v>2585.6821099999997</v>
      </c>
      <c r="G333" s="161">
        <v>2585682.11</v>
      </c>
    </row>
    <row r="334" spans="1:7" ht="25.5">
      <c r="A334" s="98">
        <f t="shared" si="10"/>
        <v>323</v>
      </c>
      <c r="B334" s="160" t="s">
        <v>1328</v>
      </c>
      <c r="C334" s="165" t="s">
        <v>232</v>
      </c>
      <c r="D334" s="165" t="s">
        <v>610</v>
      </c>
      <c r="E334" s="165" t="s">
        <v>693</v>
      </c>
      <c r="F334" s="147">
        <f t="shared" si="11"/>
        <v>2585.6821099999997</v>
      </c>
      <c r="G334" s="161">
        <v>2585682.11</v>
      </c>
    </row>
    <row r="335" spans="1:7" ht="102">
      <c r="A335" s="98">
        <f t="shared" si="10"/>
        <v>324</v>
      </c>
      <c r="B335" s="160" t="s">
        <v>1473</v>
      </c>
      <c r="C335" s="165" t="s">
        <v>232</v>
      </c>
      <c r="D335" s="165" t="s">
        <v>611</v>
      </c>
      <c r="E335" s="165" t="s">
        <v>101</v>
      </c>
      <c r="F335" s="147">
        <f t="shared" si="11"/>
        <v>221.42</v>
      </c>
      <c r="G335" s="161">
        <v>221420</v>
      </c>
    </row>
    <row r="336" spans="1:7" ht="25.5">
      <c r="A336" s="98">
        <f t="shared" si="10"/>
        <v>325</v>
      </c>
      <c r="B336" s="160" t="s">
        <v>1328</v>
      </c>
      <c r="C336" s="165" t="s">
        <v>232</v>
      </c>
      <c r="D336" s="165" t="s">
        <v>611</v>
      </c>
      <c r="E336" s="165" t="s">
        <v>693</v>
      </c>
      <c r="F336" s="147">
        <f t="shared" si="11"/>
        <v>221.42</v>
      </c>
      <c r="G336" s="161">
        <v>221420</v>
      </c>
    </row>
    <row r="337" spans="1:7" ht="102">
      <c r="A337" s="98">
        <f t="shared" si="10"/>
        <v>326</v>
      </c>
      <c r="B337" s="160" t="s">
        <v>1474</v>
      </c>
      <c r="C337" s="165" t="s">
        <v>232</v>
      </c>
      <c r="D337" s="165" t="s">
        <v>612</v>
      </c>
      <c r="E337" s="165" t="s">
        <v>101</v>
      </c>
      <c r="F337" s="147">
        <f t="shared" si="11"/>
        <v>129266</v>
      </c>
      <c r="G337" s="161">
        <v>129266000</v>
      </c>
    </row>
    <row r="338" spans="1:7" ht="12.75">
      <c r="A338" s="98">
        <f t="shared" si="10"/>
        <v>327</v>
      </c>
      <c r="B338" s="160" t="s">
        <v>1354</v>
      </c>
      <c r="C338" s="165" t="s">
        <v>232</v>
      </c>
      <c r="D338" s="165" t="s">
        <v>612</v>
      </c>
      <c r="E338" s="165" t="s">
        <v>694</v>
      </c>
      <c r="F338" s="147">
        <f t="shared" si="11"/>
        <v>129266</v>
      </c>
      <c r="G338" s="161">
        <v>129266000</v>
      </c>
    </row>
    <row r="339" spans="1:7" ht="102">
      <c r="A339" s="98">
        <f t="shared" si="10"/>
        <v>328</v>
      </c>
      <c r="B339" s="160" t="s">
        <v>1475</v>
      </c>
      <c r="C339" s="165" t="s">
        <v>232</v>
      </c>
      <c r="D339" s="165" t="s">
        <v>613</v>
      </c>
      <c r="E339" s="165" t="s">
        <v>101</v>
      </c>
      <c r="F339" s="147">
        <f t="shared" si="11"/>
        <v>3920</v>
      </c>
      <c r="G339" s="161">
        <v>3920000</v>
      </c>
    </row>
    <row r="340" spans="1:7" ht="25.5">
      <c r="A340" s="98">
        <f t="shared" si="10"/>
        <v>329</v>
      </c>
      <c r="B340" s="160" t="s">
        <v>1328</v>
      </c>
      <c r="C340" s="165" t="s">
        <v>232</v>
      </c>
      <c r="D340" s="165" t="s">
        <v>613</v>
      </c>
      <c r="E340" s="165" t="s">
        <v>693</v>
      </c>
      <c r="F340" s="147">
        <f t="shared" si="11"/>
        <v>3920</v>
      </c>
      <c r="G340" s="161">
        <v>3920000</v>
      </c>
    </row>
    <row r="341" spans="1:7" ht="25.5">
      <c r="A341" s="98">
        <f t="shared" si="10"/>
        <v>330</v>
      </c>
      <c r="B341" s="160" t="s">
        <v>1476</v>
      </c>
      <c r="C341" s="165" t="s">
        <v>232</v>
      </c>
      <c r="D341" s="165" t="s">
        <v>614</v>
      </c>
      <c r="E341" s="165" t="s">
        <v>101</v>
      </c>
      <c r="F341" s="147">
        <f t="shared" si="11"/>
        <v>12519</v>
      </c>
      <c r="G341" s="161">
        <v>12519000</v>
      </c>
    </row>
    <row r="342" spans="1:7" ht="25.5">
      <c r="A342" s="98">
        <f t="shared" si="10"/>
        <v>331</v>
      </c>
      <c r="B342" s="160" t="s">
        <v>1328</v>
      </c>
      <c r="C342" s="165" t="s">
        <v>232</v>
      </c>
      <c r="D342" s="165" t="s">
        <v>614</v>
      </c>
      <c r="E342" s="165" t="s">
        <v>693</v>
      </c>
      <c r="F342" s="147">
        <f t="shared" si="11"/>
        <v>12519</v>
      </c>
      <c r="G342" s="161">
        <v>12519000</v>
      </c>
    </row>
    <row r="343" spans="1:7" ht="38.25">
      <c r="A343" s="98">
        <f t="shared" si="10"/>
        <v>332</v>
      </c>
      <c r="B343" s="160" t="s">
        <v>1306</v>
      </c>
      <c r="C343" s="165" t="s">
        <v>232</v>
      </c>
      <c r="D343" s="165" t="s">
        <v>765</v>
      </c>
      <c r="E343" s="165" t="s">
        <v>101</v>
      </c>
      <c r="F343" s="147">
        <f t="shared" si="11"/>
        <v>46292.6</v>
      </c>
      <c r="G343" s="161">
        <v>46292600</v>
      </c>
    </row>
    <row r="344" spans="1:7" ht="12.75">
      <c r="A344" s="98">
        <f t="shared" si="10"/>
        <v>333</v>
      </c>
      <c r="B344" s="160" t="s">
        <v>1538</v>
      </c>
      <c r="C344" s="165" t="s">
        <v>232</v>
      </c>
      <c r="D344" s="165" t="s">
        <v>615</v>
      </c>
      <c r="E344" s="165" t="s">
        <v>101</v>
      </c>
      <c r="F344" s="147">
        <f t="shared" si="11"/>
        <v>46292.6</v>
      </c>
      <c r="G344" s="161">
        <v>46292600</v>
      </c>
    </row>
    <row r="345" spans="1:7" ht="38.25">
      <c r="A345" s="98">
        <f t="shared" si="10"/>
        <v>334</v>
      </c>
      <c r="B345" s="160" t="s">
        <v>1489</v>
      </c>
      <c r="C345" s="165" t="s">
        <v>232</v>
      </c>
      <c r="D345" s="165" t="s">
        <v>616</v>
      </c>
      <c r="E345" s="165" t="s">
        <v>101</v>
      </c>
      <c r="F345" s="147">
        <f t="shared" si="11"/>
        <v>8361.7</v>
      </c>
      <c r="G345" s="161">
        <v>8361700</v>
      </c>
    </row>
    <row r="346" spans="1:7" ht="25.5">
      <c r="A346" s="98">
        <f t="shared" si="10"/>
        <v>335</v>
      </c>
      <c r="B346" s="160" t="s">
        <v>1328</v>
      </c>
      <c r="C346" s="165" t="s">
        <v>232</v>
      </c>
      <c r="D346" s="165" t="s">
        <v>616</v>
      </c>
      <c r="E346" s="165" t="s">
        <v>693</v>
      </c>
      <c r="F346" s="147">
        <f t="shared" si="11"/>
        <v>8361.7</v>
      </c>
      <c r="G346" s="161">
        <v>8361700</v>
      </c>
    </row>
    <row r="347" spans="1:7" ht="25.5">
      <c r="A347" s="98">
        <f t="shared" si="10"/>
        <v>336</v>
      </c>
      <c r="B347" s="160" t="s">
        <v>1490</v>
      </c>
      <c r="C347" s="165" t="s">
        <v>232</v>
      </c>
      <c r="D347" s="165" t="s">
        <v>617</v>
      </c>
      <c r="E347" s="165" t="s">
        <v>101</v>
      </c>
      <c r="F347" s="147">
        <f t="shared" si="11"/>
        <v>34214.4</v>
      </c>
      <c r="G347" s="161">
        <v>34214400</v>
      </c>
    </row>
    <row r="348" spans="1:7" ht="12.75">
      <c r="A348" s="98">
        <f t="shared" si="10"/>
        <v>337</v>
      </c>
      <c r="B348" s="160" t="s">
        <v>1354</v>
      </c>
      <c r="C348" s="165" t="s">
        <v>232</v>
      </c>
      <c r="D348" s="165" t="s">
        <v>617</v>
      </c>
      <c r="E348" s="165" t="s">
        <v>694</v>
      </c>
      <c r="F348" s="147">
        <f t="shared" si="11"/>
        <v>29798.48</v>
      </c>
      <c r="G348" s="161">
        <v>29798480</v>
      </c>
    </row>
    <row r="349" spans="1:7" ht="25.5">
      <c r="A349" s="98">
        <f t="shared" si="10"/>
        <v>338</v>
      </c>
      <c r="B349" s="160" t="s">
        <v>1328</v>
      </c>
      <c r="C349" s="165" t="s">
        <v>232</v>
      </c>
      <c r="D349" s="165" t="s">
        <v>617</v>
      </c>
      <c r="E349" s="165" t="s">
        <v>693</v>
      </c>
      <c r="F349" s="147">
        <f t="shared" si="11"/>
        <v>4372.42</v>
      </c>
      <c r="G349" s="161">
        <v>4372420</v>
      </c>
    </row>
    <row r="350" spans="1:7" ht="12.75">
      <c r="A350" s="98">
        <f t="shared" si="10"/>
        <v>339</v>
      </c>
      <c r="B350" s="160" t="s">
        <v>1355</v>
      </c>
      <c r="C350" s="165" t="s">
        <v>232</v>
      </c>
      <c r="D350" s="165" t="s">
        <v>617</v>
      </c>
      <c r="E350" s="165" t="s">
        <v>695</v>
      </c>
      <c r="F350" s="147">
        <f t="shared" si="11"/>
        <v>43.5</v>
      </c>
      <c r="G350" s="161">
        <v>43500</v>
      </c>
    </row>
    <row r="351" spans="1:7" ht="25.5">
      <c r="A351" s="98">
        <f t="shared" si="10"/>
        <v>340</v>
      </c>
      <c r="B351" s="160" t="s">
        <v>1491</v>
      </c>
      <c r="C351" s="165" t="s">
        <v>232</v>
      </c>
      <c r="D351" s="165" t="s">
        <v>618</v>
      </c>
      <c r="E351" s="165" t="s">
        <v>101</v>
      </c>
      <c r="F351" s="147">
        <f t="shared" si="11"/>
        <v>3716.5</v>
      </c>
      <c r="G351" s="161">
        <v>3716500</v>
      </c>
    </row>
    <row r="352" spans="1:7" ht="25.5">
      <c r="A352" s="98">
        <f t="shared" si="10"/>
        <v>341</v>
      </c>
      <c r="B352" s="160" t="s">
        <v>1328</v>
      </c>
      <c r="C352" s="165" t="s">
        <v>232</v>
      </c>
      <c r="D352" s="165" t="s">
        <v>618</v>
      </c>
      <c r="E352" s="165" t="s">
        <v>693</v>
      </c>
      <c r="F352" s="147">
        <f t="shared" si="11"/>
        <v>3716.5</v>
      </c>
      <c r="G352" s="161">
        <v>3716500</v>
      </c>
    </row>
    <row r="353" spans="1:7" ht="12.75">
      <c r="A353" s="98">
        <f t="shared" si="10"/>
        <v>342</v>
      </c>
      <c r="B353" s="160" t="s">
        <v>1307</v>
      </c>
      <c r="C353" s="165" t="s">
        <v>233</v>
      </c>
      <c r="D353" s="165" t="s">
        <v>113</v>
      </c>
      <c r="E353" s="165" t="s">
        <v>101</v>
      </c>
      <c r="F353" s="147">
        <f t="shared" si="11"/>
        <v>18571.4</v>
      </c>
      <c r="G353" s="161">
        <v>18571400</v>
      </c>
    </row>
    <row r="354" spans="1:7" ht="38.25">
      <c r="A354" s="98">
        <f t="shared" si="10"/>
        <v>343</v>
      </c>
      <c r="B354" s="160" t="s">
        <v>1304</v>
      </c>
      <c r="C354" s="165" t="s">
        <v>233</v>
      </c>
      <c r="D354" s="165" t="s">
        <v>764</v>
      </c>
      <c r="E354" s="165" t="s">
        <v>101</v>
      </c>
      <c r="F354" s="147">
        <f t="shared" si="11"/>
        <v>16127.1</v>
      </c>
      <c r="G354" s="161">
        <v>16127100</v>
      </c>
    </row>
    <row r="355" spans="1:7" ht="38.25">
      <c r="A355" s="98">
        <f t="shared" si="10"/>
        <v>344</v>
      </c>
      <c r="B355" s="160" t="s">
        <v>1539</v>
      </c>
      <c r="C355" s="165" t="s">
        <v>233</v>
      </c>
      <c r="D355" s="165" t="s">
        <v>619</v>
      </c>
      <c r="E355" s="165" t="s">
        <v>101</v>
      </c>
      <c r="F355" s="147">
        <f t="shared" si="11"/>
        <v>15552.1</v>
      </c>
      <c r="G355" s="161">
        <v>15552100</v>
      </c>
    </row>
    <row r="356" spans="1:7" ht="25.5">
      <c r="A356" s="98">
        <f t="shared" si="10"/>
        <v>345</v>
      </c>
      <c r="B356" s="160" t="s">
        <v>1477</v>
      </c>
      <c r="C356" s="165" t="s">
        <v>233</v>
      </c>
      <c r="D356" s="165" t="s">
        <v>620</v>
      </c>
      <c r="E356" s="165" t="s">
        <v>101</v>
      </c>
      <c r="F356" s="147">
        <f t="shared" si="11"/>
        <v>6862</v>
      </c>
      <c r="G356" s="161">
        <v>6862000</v>
      </c>
    </row>
    <row r="357" spans="1:7" ht="25.5">
      <c r="A357" s="98">
        <f t="shared" si="10"/>
        <v>346</v>
      </c>
      <c r="B357" s="160" t="s">
        <v>1328</v>
      </c>
      <c r="C357" s="165" t="s">
        <v>233</v>
      </c>
      <c r="D357" s="165" t="s">
        <v>620</v>
      </c>
      <c r="E357" s="165" t="s">
        <v>693</v>
      </c>
      <c r="F357" s="147">
        <f t="shared" si="11"/>
        <v>6862</v>
      </c>
      <c r="G357" s="161">
        <v>6862000</v>
      </c>
    </row>
    <row r="358" spans="1:7" ht="25.5">
      <c r="A358" s="98">
        <f t="shared" si="10"/>
        <v>347</v>
      </c>
      <c r="B358" s="160" t="s">
        <v>1478</v>
      </c>
      <c r="C358" s="165" t="s">
        <v>233</v>
      </c>
      <c r="D358" s="165" t="s">
        <v>621</v>
      </c>
      <c r="E358" s="165" t="s">
        <v>101</v>
      </c>
      <c r="F358" s="147">
        <f t="shared" si="11"/>
        <v>870</v>
      </c>
      <c r="G358" s="161">
        <v>870000</v>
      </c>
    </row>
    <row r="359" spans="1:7" ht="25.5">
      <c r="A359" s="98">
        <f t="shared" si="10"/>
        <v>348</v>
      </c>
      <c r="B359" s="160" t="s">
        <v>1328</v>
      </c>
      <c r="C359" s="165" t="s">
        <v>233</v>
      </c>
      <c r="D359" s="165" t="s">
        <v>621</v>
      </c>
      <c r="E359" s="165" t="s">
        <v>693</v>
      </c>
      <c r="F359" s="147">
        <f t="shared" si="11"/>
        <v>870</v>
      </c>
      <c r="G359" s="161">
        <v>870000</v>
      </c>
    </row>
    <row r="360" spans="1:7" ht="38.25">
      <c r="A360" s="98">
        <f t="shared" si="10"/>
        <v>349</v>
      </c>
      <c r="B360" s="160" t="s">
        <v>1479</v>
      </c>
      <c r="C360" s="165" t="s">
        <v>233</v>
      </c>
      <c r="D360" s="165" t="s">
        <v>622</v>
      </c>
      <c r="E360" s="165" t="s">
        <v>101</v>
      </c>
      <c r="F360" s="147">
        <f t="shared" si="11"/>
        <v>100</v>
      </c>
      <c r="G360" s="161">
        <v>100000</v>
      </c>
    </row>
    <row r="361" spans="1:7" ht="25.5">
      <c r="A361" s="98">
        <f t="shared" si="10"/>
        <v>350</v>
      </c>
      <c r="B361" s="160" t="s">
        <v>1328</v>
      </c>
      <c r="C361" s="165" t="s">
        <v>233</v>
      </c>
      <c r="D361" s="165" t="s">
        <v>622</v>
      </c>
      <c r="E361" s="165" t="s">
        <v>693</v>
      </c>
      <c r="F361" s="147">
        <f t="shared" si="11"/>
        <v>100</v>
      </c>
      <c r="G361" s="161">
        <v>100000</v>
      </c>
    </row>
    <row r="362" spans="1:7" ht="12.75">
      <c r="A362" s="98">
        <f t="shared" si="10"/>
        <v>351</v>
      </c>
      <c r="B362" s="160" t="s">
        <v>1480</v>
      </c>
      <c r="C362" s="165" t="s">
        <v>233</v>
      </c>
      <c r="D362" s="165" t="s">
        <v>623</v>
      </c>
      <c r="E362" s="165" t="s">
        <v>101</v>
      </c>
      <c r="F362" s="147">
        <f t="shared" si="11"/>
        <v>7720.1</v>
      </c>
      <c r="G362" s="161">
        <v>7720100</v>
      </c>
    </row>
    <row r="363" spans="1:7" ht="25.5">
      <c r="A363" s="98">
        <f t="shared" si="10"/>
        <v>352</v>
      </c>
      <c r="B363" s="160" t="s">
        <v>1328</v>
      </c>
      <c r="C363" s="165" t="s">
        <v>233</v>
      </c>
      <c r="D363" s="165" t="s">
        <v>623</v>
      </c>
      <c r="E363" s="165" t="s">
        <v>693</v>
      </c>
      <c r="F363" s="147">
        <f t="shared" si="11"/>
        <v>7720.1</v>
      </c>
      <c r="G363" s="161">
        <v>7720100</v>
      </c>
    </row>
    <row r="364" spans="1:7" ht="38.25">
      <c r="A364" s="98">
        <f t="shared" si="10"/>
        <v>353</v>
      </c>
      <c r="B364" s="160" t="s">
        <v>1540</v>
      </c>
      <c r="C364" s="165" t="s">
        <v>233</v>
      </c>
      <c r="D364" s="165" t="s">
        <v>624</v>
      </c>
      <c r="E364" s="165" t="s">
        <v>101</v>
      </c>
      <c r="F364" s="147">
        <f t="shared" si="11"/>
        <v>575</v>
      </c>
      <c r="G364" s="161">
        <v>575000</v>
      </c>
    </row>
    <row r="365" spans="1:7" ht="38.25">
      <c r="A365" s="98">
        <f t="shared" si="10"/>
        <v>354</v>
      </c>
      <c r="B365" s="160" t="s">
        <v>1481</v>
      </c>
      <c r="C365" s="165" t="s">
        <v>233</v>
      </c>
      <c r="D365" s="165" t="s">
        <v>625</v>
      </c>
      <c r="E365" s="165" t="s">
        <v>101</v>
      </c>
      <c r="F365" s="147">
        <f t="shared" si="11"/>
        <v>200</v>
      </c>
      <c r="G365" s="161">
        <v>200000</v>
      </c>
    </row>
    <row r="366" spans="1:7" ht="25.5">
      <c r="A366" s="98">
        <f t="shared" si="10"/>
        <v>355</v>
      </c>
      <c r="B366" s="160" t="s">
        <v>1328</v>
      </c>
      <c r="C366" s="165" t="s">
        <v>233</v>
      </c>
      <c r="D366" s="165" t="s">
        <v>625</v>
      </c>
      <c r="E366" s="165" t="s">
        <v>693</v>
      </c>
      <c r="F366" s="147">
        <f t="shared" si="11"/>
        <v>200</v>
      </c>
      <c r="G366" s="161">
        <v>200000</v>
      </c>
    </row>
    <row r="367" spans="1:7" ht="38.25">
      <c r="A367" s="98">
        <f t="shared" si="10"/>
        <v>356</v>
      </c>
      <c r="B367" s="160" t="s">
        <v>1482</v>
      </c>
      <c r="C367" s="165" t="s">
        <v>233</v>
      </c>
      <c r="D367" s="165" t="s">
        <v>626</v>
      </c>
      <c r="E367" s="165" t="s">
        <v>101</v>
      </c>
      <c r="F367" s="147">
        <f t="shared" si="11"/>
        <v>230</v>
      </c>
      <c r="G367" s="161">
        <v>230000</v>
      </c>
    </row>
    <row r="368" spans="1:7" ht="25.5">
      <c r="A368" s="98">
        <f t="shared" si="10"/>
        <v>357</v>
      </c>
      <c r="B368" s="160" t="s">
        <v>1328</v>
      </c>
      <c r="C368" s="165" t="s">
        <v>233</v>
      </c>
      <c r="D368" s="165" t="s">
        <v>626</v>
      </c>
      <c r="E368" s="165" t="s">
        <v>693</v>
      </c>
      <c r="F368" s="147">
        <f t="shared" si="11"/>
        <v>230</v>
      </c>
      <c r="G368" s="161">
        <v>230000</v>
      </c>
    </row>
    <row r="369" spans="1:7" ht="25.5">
      <c r="A369" s="98">
        <f t="shared" si="10"/>
        <v>358</v>
      </c>
      <c r="B369" s="160" t="s">
        <v>1483</v>
      </c>
      <c r="C369" s="165" t="s">
        <v>233</v>
      </c>
      <c r="D369" s="165" t="s">
        <v>627</v>
      </c>
      <c r="E369" s="165" t="s">
        <v>101</v>
      </c>
      <c r="F369" s="147">
        <f t="shared" si="11"/>
        <v>50</v>
      </c>
      <c r="G369" s="161">
        <v>50000</v>
      </c>
    </row>
    <row r="370" spans="1:7" ht="25.5">
      <c r="A370" s="98">
        <f t="shared" si="10"/>
        <v>359</v>
      </c>
      <c r="B370" s="160" t="s">
        <v>1328</v>
      </c>
      <c r="C370" s="165" t="s">
        <v>233</v>
      </c>
      <c r="D370" s="165" t="s">
        <v>627</v>
      </c>
      <c r="E370" s="165" t="s">
        <v>693</v>
      </c>
      <c r="F370" s="147">
        <f t="shared" si="11"/>
        <v>50</v>
      </c>
      <c r="G370" s="161">
        <v>50000</v>
      </c>
    </row>
    <row r="371" spans="1:7" ht="25.5">
      <c r="A371" s="98">
        <f t="shared" si="10"/>
        <v>360</v>
      </c>
      <c r="B371" s="160" t="s">
        <v>1484</v>
      </c>
      <c r="C371" s="165" t="s">
        <v>233</v>
      </c>
      <c r="D371" s="165" t="s">
        <v>628</v>
      </c>
      <c r="E371" s="165" t="s">
        <v>101</v>
      </c>
      <c r="F371" s="147">
        <f t="shared" si="11"/>
        <v>90</v>
      </c>
      <c r="G371" s="161">
        <v>90000</v>
      </c>
    </row>
    <row r="372" spans="1:7" ht="25.5">
      <c r="A372" s="98">
        <f t="shared" si="10"/>
        <v>361</v>
      </c>
      <c r="B372" s="160" t="s">
        <v>1328</v>
      </c>
      <c r="C372" s="165" t="s">
        <v>233</v>
      </c>
      <c r="D372" s="165" t="s">
        <v>628</v>
      </c>
      <c r="E372" s="165" t="s">
        <v>693</v>
      </c>
      <c r="F372" s="147">
        <f t="shared" si="11"/>
        <v>90</v>
      </c>
      <c r="G372" s="161">
        <v>90000</v>
      </c>
    </row>
    <row r="373" spans="1:7" ht="38.25">
      <c r="A373" s="98">
        <f t="shared" si="10"/>
        <v>362</v>
      </c>
      <c r="B373" s="160" t="s">
        <v>1485</v>
      </c>
      <c r="C373" s="165" t="s">
        <v>233</v>
      </c>
      <c r="D373" s="165" t="s">
        <v>629</v>
      </c>
      <c r="E373" s="165" t="s">
        <v>101</v>
      </c>
      <c r="F373" s="147">
        <f t="shared" si="11"/>
        <v>5</v>
      </c>
      <c r="G373" s="161">
        <v>5000</v>
      </c>
    </row>
    <row r="374" spans="1:7" ht="25.5">
      <c r="A374" s="98">
        <f t="shared" si="10"/>
        <v>363</v>
      </c>
      <c r="B374" s="160" t="s">
        <v>1328</v>
      </c>
      <c r="C374" s="165" t="s">
        <v>233</v>
      </c>
      <c r="D374" s="165" t="s">
        <v>629</v>
      </c>
      <c r="E374" s="165" t="s">
        <v>693</v>
      </c>
      <c r="F374" s="147">
        <f t="shared" si="11"/>
        <v>5</v>
      </c>
      <c r="G374" s="161">
        <v>5000</v>
      </c>
    </row>
    <row r="375" spans="1:7" ht="38.25">
      <c r="A375" s="98">
        <f t="shared" si="10"/>
        <v>364</v>
      </c>
      <c r="B375" s="160" t="s">
        <v>1306</v>
      </c>
      <c r="C375" s="165" t="s">
        <v>233</v>
      </c>
      <c r="D375" s="165" t="s">
        <v>765</v>
      </c>
      <c r="E375" s="165" t="s">
        <v>101</v>
      </c>
      <c r="F375" s="147">
        <f t="shared" si="11"/>
        <v>2444.3</v>
      </c>
      <c r="G375" s="161">
        <v>2444300</v>
      </c>
    </row>
    <row r="376" spans="1:7" ht="25.5">
      <c r="A376" s="98">
        <f t="shared" si="10"/>
        <v>365</v>
      </c>
      <c r="B376" s="160" t="s">
        <v>1541</v>
      </c>
      <c r="C376" s="165" t="s">
        <v>233</v>
      </c>
      <c r="D376" s="165" t="s">
        <v>630</v>
      </c>
      <c r="E376" s="165" t="s">
        <v>101</v>
      </c>
      <c r="F376" s="147">
        <f t="shared" si="11"/>
        <v>1712.3</v>
      </c>
      <c r="G376" s="161">
        <v>1712300</v>
      </c>
    </row>
    <row r="377" spans="1:7" ht="38.25">
      <c r="A377" s="98">
        <f t="shared" si="10"/>
        <v>366</v>
      </c>
      <c r="B377" s="160" t="s">
        <v>1492</v>
      </c>
      <c r="C377" s="165" t="s">
        <v>233</v>
      </c>
      <c r="D377" s="165" t="s">
        <v>631</v>
      </c>
      <c r="E377" s="165" t="s">
        <v>101</v>
      </c>
      <c r="F377" s="147">
        <f t="shared" si="11"/>
        <v>135</v>
      </c>
      <c r="G377" s="161">
        <v>135000</v>
      </c>
    </row>
    <row r="378" spans="1:7" ht="25.5">
      <c r="A378" s="98">
        <f t="shared" si="10"/>
        <v>367</v>
      </c>
      <c r="B378" s="160" t="s">
        <v>1328</v>
      </c>
      <c r="C378" s="165" t="s">
        <v>233</v>
      </c>
      <c r="D378" s="165" t="s">
        <v>631</v>
      </c>
      <c r="E378" s="165" t="s">
        <v>693</v>
      </c>
      <c r="F378" s="147">
        <f t="shared" si="11"/>
        <v>135</v>
      </c>
      <c r="G378" s="161">
        <v>135000</v>
      </c>
    </row>
    <row r="379" spans="1:7" ht="38.25">
      <c r="A379" s="98">
        <f t="shared" si="10"/>
        <v>368</v>
      </c>
      <c r="B379" s="160" t="s">
        <v>1493</v>
      </c>
      <c r="C379" s="165" t="s">
        <v>233</v>
      </c>
      <c r="D379" s="165" t="s">
        <v>632</v>
      </c>
      <c r="E379" s="165" t="s">
        <v>101</v>
      </c>
      <c r="F379" s="147">
        <f t="shared" si="11"/>
        <v>0</v>
      </c>
      <c r="G379" s="161">
        <v>0</v>
      </c>
    </row>
    <row r="380" spans="1:7" ht="25.5">
      <c r="A380" s="98">
        <f t="shared" si="10"/>
        <v>369</v>
      </c>
      <c r="B380" s="160" t="s">
        <v>1328</v>
      </c>
      <c r="C380" s="165" t="s">
        <v>233</v>
      </c>
      <c r="D380" s="165" t="s">
        <v>632</v>
      </c>
      <c r="E380" s="165" t="s">
        <v>693</v>
      </c>
      <c r="F380" s="147">
        <f t="shared" si="11"/>
        <v>0</v>
      </c>
      <c r="G380" s="161">
        <v>0</v>
      </c>
    </row>
    <row r="381" spans="1:7" ht="25.5">
      <c r="A381" s="98">
        <f t="shared" si="10"/>
        <v>370</v>
      </c>
      <c r="B381" s="160" t="s">
        <v>1494</v>
      </c>
      <c r="C381" s="165" t="s">
        <v>233</v>
      </c>
      <c r="D381" s="165" t="s">
        <v>633</v>
      </c>
      <c r="E381" s="165" t="s">
        <v>101</v>
      </c>
      <c r="F381" s="147">
        <f t="shared" si="11"/>
        <v>665</v>
      </c>
      <c r="G381" s="161">
        <v>665000</v>
      </c>
    </row>
    <row r="382" spans="1:7" ht="12.75">
      <c r="A382" s="98">
        <f t="shared" si="10"/>
        <v>371</v>
      </c>
      <c r="B382" s="160" t="s">
        <v>1354</v>
      </c>
      <c r="C382" s="165" t="s">
        <v>233</v>
      </c>
      <c r="D382" s="165" t="s">
        <v>633</v>
      </c>
      <c r="E382" s="165" t="s">
        <v>694</v>
      </c>
      <c r="F382" s="147">
        <f t="shared" si="11"/>
        <v>120</v>
      </c>
      <c r="G382" s="161">
        <v>120000</v>
      </c>
    </row>
    <row r="383" spans="1:7" ht="25.5">
      <c r="A383" s="98">
        <f t="shared" si="10"/>
        <v>372</v>
      </c>
      <c r="B383" s="160" t="s">
        <v>1328</v>
      </c>
      <c r="C383" s="165" t="s">
        <v>233</v>
      </c>
      <c r="D383" s="165" t="s">
        <v>633</v>
      </c>
      <c r="E383" s="165" t="s">
        <v>693</v>
      </c>
      <c r="F383" s="147">
        <f t="shared" si="11"/>
        <v>545</v>
      </c>
      <c r="G383" s="161">
        <v>545000</v>
      </c>
    </row>
    <row r="384" spans="1:7" ht="38.25">
      <c r="A384" s="98">
        <f t="shared" si="10"/>
        <v>373</v>
      </c>
      <c r="B384" s="160" t="s">
        <v>1495</v>
      </c>
      <c r="C384" s="165" t="s">
        <v>233</v>
      </c>
      <c r="D384" s="165" t="s">
        <v>634</v>
      </c>
      <c r="E384" s="165" t="s">
        <v>101</v>
      </c>
      <c r="F384" s="147">
        <f t="shared" si="11"/>
        <v>912.3</v>
      </c>
      <c r="G384" s="161">
        <v>912300</v>
      </c>
    </row>
    <row r="385" spans="1:7" ht="12.75">
      <c r="A385" s="98">
        <f t="shared" si="10"/>
        <v>374</v>
      </c>
      <c r="B385" s="160" t="s">
        <v>1354</v>
      </c>
      <c r="C385" s="165" t="s">
        <v>233</v>
      </c>
      <c r="D385" s="165" t="s">
        <v>634</v>
      </c>
      <c r="E385" s="165" t="s">
        <v>694</v>
      </c>
      <c r="F385" s="147">
        <f t="shared" si="11"/>
        <v>796.9</v>
      </c>
      <c r="G385" s="161">
        <v>796900</v>
      </c>
    </row>
    <row r="386" spans="1:7" ht="25.5">
      <c r="A386" s="98">
        <f t="shared" si="10"/>
        <v>375</v>
      </c>
      <c r="B386" s="160" t="s">
        <v>1328</v>
      </c>
      <c r="C386" s="165" t="s">
        <v>233</v>
      </c>
      <c r="D386" s="165" t="s">
        <v>634</v>
      </c>
      <c r="E386" s="165" t="s">
        <v>693</v>
      </c>
      <c r="F386" s="147">
        <f t="shared" si="11"/>
        <v>115.4</v>
      </c>
      <c r="G386" s="161">
        <v>115400</v>
      </c>
    </row>
    <row r="387" spans="1:7" ht="12.75">
      <c r="A387" s="98">
        <f t="shared" si="10"/>
        <v>376</v>
      </c>
      <c r="B387" s="160" t="s">
        <v>1542</v>
      </c>
      <c r="C387" s="165" t="s">
        <v>233</v>
      </c>
      <c r="D387" s="165" t="s">
        <v>635</v>
      </c>
      <c r="E387" s="165" t="s">
        <v>101</v>
      </c>
      <c r="F387" s="147">
        <f t="shared" si="11"/>
        <v>732</v>
      </c>
      <c r="G387" s="161">
        <v>732000</v>
      </c>
    </row>
    <row r="388" spans="1:7" ht="51">
      <c r="A388" s="98">
        <f t="shared" si="10"/>
        <v>377</v>
      </c>
      <c r="B388" s="160" t="s">
        <v>1496</v>
      </c>
      <c r="C388" s="165" t="s">
        <v>233</v>
      </c>
      <c r="D388" s="165" t="s">
        <v>636</v>
      </c>
      <c r="E388" s="165" t="s">
        <v>101</v>
      </c>
      <c r="F388" s="147">
        <f t="shared" si="11"/>
        <v>185</v>
      </c>
      <c r="G388" s="161">
        <v>185000</v>
      </c>
    </row>
    <row r="389" spans="1:7" ht="25.5">
      <c r="A389" s="98">
        <f t="shared" si="10"/>
        <v>378</v>
      </c>
      <c r="B389" s="160" t="s">
        <v>1328</v>
      </c>
      <c r="C389" s="165" t="s">
        <v>233</v>
      </c>
      <c r="D389" s="165" t="s">
        <v>636</v>
      </c>
      <c r="E389" s="165" t="s">
        <v>693</v>
      </c>
      <c r="F389" s="147">
        <f t="shared" si="11"/>
        <v>185</v>
      </c>
      <c r="G389" s="161">
        <v>185000</v>
      </c>
    </row>
    <row r="390" spans="1:7" ht="25.5">
      <c r="A390" s="98">
        <f t="shared" si="10"/>
        <v>379</v>
      </c>
      <c r="B390" s="160" t="s">
        <v>1497</v>
      </c>
      <c r="C390" s="165" t="s">
        <v>233</v>
      </c>
      <c r="D390" s="165" t="s">
        <v>637</v>
      </c>
      <c r="E390" s="165" t="s">
        <v>101</v>
      </c>
      <c r="F390" s="147">
        <f t="shared" si="11"/>
        <v>50</v>
      </c>
      <c r="G390" s="161">
        <v>50000</v>
      </c>
    </row>
    <row r="391" spans="1:7" ht="25.5">
      <c r="A391" s="98">
        <f t="shared" si="10"/>
        <v>380</v>
      </c>
      <c r="B391" s="160" t="s">
        <v>1328</v>
      </c>
      <c r="C391" s="165" t="s">
        <v>233</v>
      </c>
      <c r="D391" s="165" t="s">
        <v>637</v>
      </c>
      <c r="E391" s="165" t="s">
        <v>693</v>
      </c>
      <c r="F391" s="147">
        <f t="shared" si="11"/>
        <v>50</v>
      </c>
      <c r="G391" s="161">
        <v>50000</v>
      </c>
    </row>
    <row r="392" spans="1:7" ht="51">
      <c r="A392" s="98">
        <f t="shared" si="10"/>
        <v>381</v>
      </c>
      <c r="B392" s="160" t="s">
        <v>1498</v>
      </c>
      <c r="C392" s="165" t="s">
        <v>233</v>
      </c>
      <c r="D392" s="165" t="s">
        <v>638</v>
      </c>
      <c r="E392" s="165" t="s">
        <v>101</v>
      </c>
      <c r="F392" s="147">
        <f t="shared" si="11"/>
        <v>90</v>
      </c>
      <c r="G392" s="161">
        <v>90000</v>
      </c>
    </row>
    <row r="393" spans="1:7" ht="25.5">
      <c r="A393" s="98">
        <f t="shared" si="10"/>
        <v>382</v>
      </c>
      <c r="B393" s="160" t="s">
        <v>1328</v>
      </c>
      <c r="C393" s="165" t="s">
        <v>233</v>
      </c>
      <c r="D393" s="165" t="s">
        <v>638</v>
      </c>
      <c r="E393" s="165" t="s">
        <v>693</v>
      </c>
      <c r="F393" s="147">
        <f t="shared" si="11"/>
        <v>90</v>
      </c>
      <c r="G393" s="161">
        <v>90000</v>
      </c>
    </row>
    <row r="394" spans="1:7" ht="25.5">
      <c r="A394" s="98">
        <f t="shared" si="10"/>
        <v>383</v>
      </c>
      <c r="B394" s="160" t="s">
        <v>1499</v>
      </c>
      <c r="C394" s="165" t="s">
        <v>233</v>
      </c>
      <c r="D394" s="165" t="s">
        <v>639</v>
      </c>
      <c r="E394" s="165" t="s">
        <v>101</v>
      </c>
      <c r="F394" s="147">
        <f t="shared" si="11"/>
        <v>42</v>
      </c>
      <c r="G394" s="161">
        <v>42000</v>
      </c>
    </row>
    <row r="395" spans="1:7" ht="25.5">
      <c r="A395" s="98">
        <f t="shared" si="10"/>
        <v>384</v>
      </c>
      <c r="B395" s="160" t="s">
        <v>1328</v>
      </c>
      <c r="C395" s="165" t="s">
        <v>233</v>
      </c>
      <c r="D395" s="165" t="s">
        <v>639</v>
      </c>
      <c r="E395" s="165" t="s">
        <v>693</v>
      </c>
      <c r="F395" s="147">
        <f t="shared" si="11"/>
        <v>42</v>
      </c>
      <c r="G395" s="161">
        <v>42000</v>
      </c>
    </row>
    <row r="396" spans="1:7" ht="38.25">
      <c r="A396" s="98">
        <f t="shared" si="10"/>
        <v>385</v>
      </c>
      <c r="B396" s="160" t="s">
        <v>1500</v>
      </c>
      <c r="C396" s="165" t="s">
        <v>233</v>
      </c>
      <c r="D396" s="165" t="s">
        <v>640</v>
      </c>
      <c r="E396" s="165" t="s">
        <v>101</v>
      </c>
      <c r="F396" s="147">
        <f t="shared" si="11"/>
        <v>125</v>
      </c>
      <c r="G396" s="161">
        <v>125000</v>
      </c>
    </row>
    <row r="397" spans="1:7" ht="25.5">
      <c r="A397" s="98">
        <f aca="true" t="shared" si="12" ref="A397:A460">1+A396</f>
        <v>386</v>
      </c>
      <c r="B397" s="160" t="s">
        <v>1328</v>
      </c>
      <c r="C397" s="165" t="s">
        <v>233</v>
      </c>
      <c r="D397" s="165" t="s">
        <v>640</v>
      </c>
      <c r="E397" s="165" t="s">
        <v>693</v>
      </c>
      <c r="F397" s="147">
        <f aca="true" t="shared" si="13" ref="F397:F460">G397/1000</f>
        <v>125</v>
      </c>
      <c r="G397" s="161">
        <v>125000</v>
      </c>
    </row>
    <row r="398" spans="1:7" ht="25.5">
      <c r="A398" s="98">
        <f t="shared" si="12"/>
        <v>387</v>
      </c>
      <c r="B398" s="160" t="s">
        <v>1501</v>
      </c>
      <c r="C398" s="165" t="s">
        <v>233</v>
      </c>
      <c r="D398" s="165" t="s">
        <v>641</v>
      </c>
      <c r="E398" s="165" t="s">
        <v>101</v>
      </c>
      <c r="F398" s="147">
        <f t="shared" si="13"/>
        <v>105</v>
      </c>
      <c r="G398" s="161">
        <v>105000</v>
      </c>
    </row>
    <row r="399" spans="1:7" ht="12.75">
      <c r="A399" s="98">
        <f t="shared" si="12"/>
        <v>388</v>
      </c>
      <c r="B399" s="160" t="s">
        <v>1354</v>
      </c>
      <c r="C399" s="165" t="s">
        <v>233</v>
      </c>
      <c r="D399" s="165" t="s">
        <v>641</v>
      </c>
      <c r="E399" s="165" t="s">
        <v>694</v>
      </c>
      <c r="F399" s="147">
        <f t="shared" si="13"/>
        <v>50.6</v>
      </c>
      <c r="G399" s="161">
        <v>50600</v>
      </c>
    </row>
    <row r="400" spans="1:7" ht="25.5">
      <c r="A400" s="98">
        <f t="shared" si="12"/>
        <v>389</v>
      </c>
      <c r="B400" s="160" t="s">
        <v>1328</v>
      </c>
      <c r="C400" s="165" t="s">
        <v>233</v>
      </c>
      <c r="D400" s="165" t="s">
        <v>641</v>
      </c>
      <c r="E400" s="165" t="s">
        <v>693</v>
      </c>
      <c r="F400" s="147">
        <f t="shared" si="13"/>
        <v>54.4</v>
      </c>
      <c r="G400" s="161">
        <v>54400</v>
      </c>
    </row>
    <row r="401" spans="1:7" ht="51">
      <c r="A401" s="98">
        <f t="shared" si="12"/>
        <v>390</v>
      </c>
      <c r="B401" s="160" t="s">
        <v>1502</v>
      </c>
      <c r="C401" s="165" t="s">
        <v>233</v>
      </c>
      <c r="D401" s="165" t="s">
        <v>642</v>
      </c>
      <c r="E401" s="165" t="s">
        <v>101</v>
      </c>
      <c r="F401" s="147">
        <f t="shared" si="13"/>
        <v>135</v>
      </c>
      <c r="G401" s="161">
        <v>135000</v>
      </c>
    </row>
    <row r="402" spans="1:7" ht="12.75">
      <c r="A402" s="98">
        <f t="shared" si="12"/>
        <v>391</v>
      </c>
      <c r="B402" s="160" t="s">
        <v>1354</v>
      </c>
      <c r="C402" s="165" t="s">
        <v>233</v>
      </c>
      <c r="D402" s="165" t="s">
        <v>642</v>
      </c>
      <c r="E402" s="165" t="s">
        <v>694</v>
      </c>
      <c r="F402" s="147">
        <f t="shared" si="13"/>
        <v>17.5</v>
      </c>
      <c r="G402" s="161">
        <v>17500</v>
      </c>
    </row>
    <row r="403" spans="1:7" ht="25.5">
      <c r="A403" s="98">
        <f t="shared" si="12"/>
        <v>392</v>
      </c>
      <c r="B403" s="160" t="s">
        <v>1328</v>
      </c>
      <c r="C403" s="165" t="s">
        <v>233</v>
      </c>
      <c r="D403" s="165" t="s">
        <v>642</v>
      </c>
      <c r="E403" s="165" t="s">
        <v>693</v>
      </c>
      <c r="F403" s="147">
        <f t="shared" si="13"/>
        <v>117.5</v>
      </c>
      <c r="G403" s="161">
        <v>117500</v>
      </c>
    </row>
    <row r="404" spans="1:7" ht="12.75">
      <c r="A404" s="98">
        <f t="shared" si="12"/>
        <v>393</v>
      </c>
      <c r="B404" s="160" t="s">
        <v>1308</v>
      </c>
      <c r="C404" s="165" t="s">
        <v>234</v>
      </c>
      <c r="D404" s="165" t="s">
        <v>113</v>
      </c>
      <c r="E404" s="165" t="s">
        <v>101</v>
      </c>
      <c r="F404" s="147">
        <f t="shared" si="13"/>
        <v>5425.88658</v>
      </c>
      <c r="G404" s="161">
        <v>5425886.58</v>
      </c>
    </row>
    <row r="405" spans="1:7" ht="38.25">
      <c r="A405" s="98">
        <f t="shared" si="12"/>
        <v>394</v>
      </c>
      <c r="B405" s="160" t="s">
        <v>1304</v>
      </c>
      <c r="C405" s="165" t="s">
        <v>234</v>
      </c>
      <c r="D405" s="165" t="s">
        <v>764</v>
      </c>
      <c r="E405" s="165" t="s">
        <v>101</v>
      </c>
      <c r="F405" s="147">
        <f t="shared" si="13"/>
        <v>5425.88658</v>
      </c>
      <c r="G405" s="161">
        <v>5425886.58</v>
      </c>
    </row>
    <row r="406" spans="1:7" ht="51">
      <c r="A406" s="98">
        <f t="shared" si="12"/>
        <v>395</v>
      </c>
      <c r="B406" s="160" t="s">
        <v>1543</v>
      </c>
      <c r="C406" s="165" t="s">
        <v>234</v>
      </c>
      <c r="D406" s="165" t="s">
        <v>643</v>
      </c>
      <c r="E406" s="165" t="s">
        <v>101</v>
      </c>
      <c r="F406" s="147">
        <f t="shared" si="13"/>
        <v>5425.88658</v>
      </c>
      <c r="G406" s="161">
        <v>5425886.58</v>
      </c>
    </row>
    <row r="407" spans="1:7" ht="51">
      <c r="A407" s="98">
        <f t="shared" si="12"/>
        <v>396</v>
      </c>
      <c r="B407" s="160" t="s">
        <v>1486</v>
      </c>
      <c r="C407" s="165" t="s">
        <v>234</v>
      </c>
      <c r="D407" s="165" t="s">
        <v>644</v>
      </c>
      <c r="E407" s="165" t="s">
        <v>101</v>
      </c>
      <c r="F407" s="147">
        <f t="shared" si="13"/>
        <v>4827.88658</v>
      </c>
      <c r="G407" s="161">
        <v>4827886.58</v>
      </c>
    </row>
    <row r="408" spans="1:7" ht="12.75">
      <c r="A408" s="98">
        <f t="shared" si="12"/>
        <v>397</v>
      </c>
      <c r="B408" s="160" t="s">
        <v>1354</v>
      </c>
      <c r="C408" s="165" t="s">
        <v>234</v>
      </c>
      <c r="D408" s="165" t="s">
        <v>644</v>
      </c>
      <c r="E408" s="165" t="s">
        <v>694</v>
      </c>
      <c r="F408" s="147">
        <f t="shared" si="13"/>
        <v>3900.51658</v>
      </c>
      <c r="G408" s="161">
        <v>3900516.58</v>
      </c>
    </row>
    <row r="409" spans="1:7" ht="25.5">
      <c r="A409" s="98">
        <f t="shared" si="12"/>
        <v>398</v>
      </c>
      <c r="B409" s="160" t="s">
        <v>1328</v>
      </c>
      <c r="C409" s="165" t="s">
        <v>234</v>
      </c>
      <c r="D409" s="165" t="s">
        <v>644</v>
      </c>
      <c r="E409" s="165" t="s">
        <v>693</v>
      </c>
      <c r="F409" s="147">
        <f t="shared" si="13"/>
        <v>924.87</v>
      </c>
      <c r="G409" s="161">
        <v>924870</v>
      </c>
    </row>
    <row r="410" spans="1:7" ht="12.75">
      <c r="A410" s="98">
        <f t="shared" si="12"/>
        <v>399</v>
      </c>
      <c r="B410" s="160" t="s">
        <v>1355</v>
      </c>
      <c r="C410" s="165" t="s">
        <v>234</v>
      </c>
      <c r="D410" s="165" t="s">
        <v>644</v>
      </c>
      <c r="E410" s="165" t="s">
        <v>695</v>
      </c>
      <c r="F410" s="147">
        <f t="shared" si="13"/>
        <v>2.5</v>
      </c>
      <c r="G410" s="161">
        <v>2500</v>
      </c>
    </row>
    <row r="411" spans="1:7" ht="51">
      <c r="A411" s="98">
        <f t="shared" si="12"/>
        <v>400</v>
      </c>
      <c r="B411" s="160" t="s">
        <v>1487</v>
      </c>
      <c r="C411" s="165" t="s">
        <v>234</v>
      </c>
      <c r="D411" s="165" t="s">
        <v>645</v>
      </c>
      <c r="E411" s="165" t="s">
        <v>101</v>
      </c>
      <c r="F411" s="147">
        <f t="shared" si="13"/>
        <v>598</v>
      </c>
      <c r="G411" s="161">
        <v>598000</v>
      </c>
    </row>
    <row r="412" spans="1:7" ht="25.5">
      <c r="A412" s="98">
        <f t="shared" si="12"/>
        <v>401</v>
      </c>
      <c r="B412" s="160" t="s">
        <v>1328</v>
      </c>
      <c r="C412" s="165" t="s">
        <v>234</v>
      </c>
      <c r="D412" s="165" t="s">
        <v>645</v>
      </c>
      <c r="E412" s="165" t="s">
        <v>693</v>
      </c>
      <c r="F412" s="147">
        <f t="shared" si="13"/>
        <v>598</v>
      </c>
      <c r="G412" s="161">
        <v>598000</v>
      </c>
    </row>
    <row r="413" spans="1:7" ht="12.75">
      <c r="A413" s="111">
        <f t="shared" si="12"/>
        <v>402</v>
      </c>
      <c r="B413" s="162" t="s">
        <v>1309</v>
      </c>
      <c r="C413" s="164" t="s">
        <v>235</v>
      </c>
      <c r="D413" s="164" t="s">
        <v>113</v>
      </c>
      <c r="E413" s="164" t="s">
        <v>101</v>
      </c>
      <c r="F413" s="108">
        <f t="shared" si="13"/>
        <v>22556.38964</v>
      </c>
      <c r="G413" s="161">
        <v>22556389.64</v>
      </c>
    </row>
    <row r="414" spans="1:7" ht="12.75">
      <c r="A414" s="98">
        <f t="shared" si="12"/>
        <v>403</v>
      </c>
      <c r="B414" s="160" t="s">
        <v>1310</v>
      </c>
      <c r="C414" s="165" t="s">
        <v>236</v>
      </c>
      <c r="D414" s="165" t="s">
        <v>113</v>
      </c>
      <c r="E414" s="165" t="s">
        <v>101</v>
      </c>
      <c r="F414" s="147">
        <f t="shared" si="13"/>
        <v>20915.78964</v>
      </c>
      <c r="G414" s="161">
        <v>20915789.64</v>
      </c>
    </row>
    <row r="415" spans="1:7" ht="38.25">
      <c r="A415" s="98">
        <f t="shared" si="12"/>
        <v>404</v>
      </c>
      <c r="B415" s="160" t="s">
        <v>1306</v>
      </c>
      <c r="C415" s="165" t="s">
        <v>236</v>
      </c>
      <c r="D415" s="165" t="s">
        <v>765</v>
      </c>
      <c r="E415" s="165" t="s">
        <v>101</v>
      </c>
      <c r="F415" s="147">
        <f t="shared" si="13"/>
        <v>20915.78964</v>
      </c>
      <c r="G415" s="161">
        <v>20915789.64</v>
      </c>
    </row>
    <row r="416" spans="1:7" ht="12.75">
      <c r="A416" s="98">
        <f t="shared" si="12"/>
        <v>405</v>
      </c>
      <c r="B416" s="160" t="s">
        <v>1544</v>
      </c>
      <c r="C416" s="165" t="s">
        <v>236</v>
      </c>
      <c r="D416" s="165" t="s">
        <v>646</v>
      </c>
      <c r="E416" s="165" t="s">
        <v>101</v>
      </c>
      <c r="F416" s="147">
        <f t="shared" si="13"/>
        <v>20915.78964</v>
      </c>
      <c r="G416" s="161">
        <v>20915789.64</v>
      </c>
    </row>
    <row r="417" spans="1:7" ht="25.5">
      <c r="A417" s="98">
        <f t="shared" si="12"/>
        <v>406</v>
      </c>
      <c r="B417" s="160" t="s">
        <v>1503</v>
      </c>
      <c r="C417" s="165" t="s">
        <v>236</v>
      </c>
      <c r="D417" s="165" t="s">
        <v>647</v>
      </c>
      <c r="E417" s="165" t="s">
        <v>101</v>
      </c>
      <c r="F417" s="147">
        <f t="shared" si="13"/>
        <v>147.5</v>
      </c>
      <c r="G417" s="161">
        <v>147500</v>
      </c>
    </row>
    <row r="418" spans="1:7" ht="25.5">
      <c r="A418" s="98">
        <f t="shared" si="12"/>
        <v>407</v>
      </c>
      <c r="B418" s="160" t="s">
        <v>1328</v>
      </c>
      <c r="C418" s="165" t="s">
        <v>236</v>
      </c>
      <c r="D418" s="165" t="s">
        <v>647</v>
      </c>
      <c r="E418" s="165" t="s">
        <v>693</v>
      </c>
      <c r="F418" s="147">
        <f t="shared" si="13"/>
        <v>147.5</v>
      </c>
      <c r="G418" s="161">
        <v>147500</v>
      </c>
    </row>
    <row r="419" spans="1:7" ht="63.75">
      <c r="A419" s="98">
        <f t="shared" si="12"/>
        <v>408</v>
      </c>
      <c r="B419" s="160" t="s">
        <v>1504</v>
      </c>
      <c r="C419" s="165" t="s">
        <v>236</v>
      </c>
      <c r="D419" s="165" t="s">
        <v>687</v>
      </c>
      <c r="E419" s="165" t="s">
        <v>101</v>
      </c>
      <c r="F419" s="147">
        <f t="shared" si="13"/>
        <v>10363.44</v>
      </c>
      <c r="G419" s="161">
        <v>10363440</v>
      </c>
    </row>
    <row r="420" spans="1:7" ht="12.75">
      <c r="A420" s="98">
        <f t="shared" si="12"/>
        <v>409</v>
      </c>
      <c r="B420" s="160" t="s">
        <v>1405</v>
      </c>
      <c r="C420" s="165" t="s">
        <v>236</v>
      </c>
      <c r="D420" s="165" t="s">
        <v>687</v>
      </c>
      <c r="E420" s="165" t="s">
        <v>684</v>
      </c>
      <c r="F420" s="147">
        <f t="shared" si="13"/>
        <v>10363.44</v>
      </c>
      <c r="G420" s="161">
        <v>10363440</v>
      </c>
    </row>
    <row r="421" spans="1:7" ht="12.75">
      <c r="A421" s="98">
        <f t="shared" si="12"/>
        <v>410</v>
      </c>
      <c r="B421" s="160" t="s">
        <v>1505</v>
      </c>
      <c r="C421" s="165" t="s">
        <v>236</v>
      </c>
      <c r="D421" s="165" t="s">
        <v>648</v>
      </c>
      <c r="E421" s="165" t="s">
        <v>101</v>
      </c>
      <c r="F421" s="147">
        <f t="shared" si="13"/>
        <v>3198</v>
      </c>
      <c r="G421" s="161">
        <v>3198000</v>
      </c>
    </row>
    <row r="422" spans="1:7" ht="12.75">
      <c r="A422" s="98">
        <f t="shared" si="12"/>
        <v>411</v>
      </c>
      <c r="B422" s="160" t="s">
        <v>1354</v>
      </c>
      <c r="C422" s="165" t="s">
        <v>236</v>
      </c>
      <c r="D422" s="165" t="s">
        <v>648</v>
      </c>
      <c r="E422" s="165" t="s">
        <v>694</v>
      </c>
      <c r="F422" s="147">
        <f t="shared" si="13"/>
        <v>1824</v>
      </c>
      <c r="G422" s="161">
        <v>1824000</v>
      </c>
    </row>
    <row r="423" spans="1:7" ht="25.5">
      <c r="A423" s="98">
        <f t="shared" si="12"/>
        <v>412</v>
      </c>
      <c r="B423" s="160" t="s">
        <v>1328</v>
      </c>
      <c r="C423" s="165" t="s">
        <v>236</v>
      </c>
      <c r="D423" s="165" t="s">
        <v>648</v>
      </c>
      <c r="E423" s="165" t="s">
        <v>693</v>
      </c>
      <c r="F423" s="147">
        <f t="shared" si="13"/>
        <v>1374</v>
      </c>
      <c r="G423" s="161">
        <v>1374000</v>
      </c>
    </row>
    <row r="424" spans="1:7" ht="38.25">
      <c r="A424" s="98">
        <f t="shared" si="12"/>
        <v>413</v>
      </c>
      <c r="B424" s="160" t="s">
        <v>1506</v>
      </c>
      <c r="C424" s="165" t="s">
        <v>236</v>
      </c>
      <c r="D424" s="165" t="s">
        <v>649</v>
      </c>
      <c r="E424" s="165" t="s">
        <v>101</v>
      </c>
      <c r="F424" s="147">
        <f t="shared" si="13"/>
        <v>1400.5</v>
      </c>
      <c r="G424" s="161">
        <v>1400500</v>
      </c>
    </row>
    <row r="425" spans="1:7" ht="12.75">
      <c r="A425" s="98">
        <f t="shared" si="12"/>
        <v>414</v>
      </c>
      <c r="B425" s="160" t="s">
        <v>1354</v>
      </c>
      <c r="C425" s="165" t="s">
        <v>236</v>
      </c>
      <c r="D425" s="165" t="s">
        <v>649</v>
      </c>
      <c r="E425" s="165" t="s">
        <v>694</v>
      </c>
      <c r="F425" s="147">
        <f t="shared" si="13"/>
        <v>1287.2</v>
      </c>
      <c r="G425" s="161">
        <v>1287200</v>
      </c>
    </row>
    <row r="426" spans="1:7" ht="25.5">
      <c r="A426" s="98">
        <f t="shared" si="12"/>
        <v>415</v>
      </c>
      <c r="B426" s="160" t="s">
        <v>1328</v>
      </c>
      <c r="C426" s="165" t="s">
        <v>236</v>
      </c>
      <c r="D426" s="165" t="s">
        <v>649</v>
      </c>
      <c r="E426" s="165" t="s">
        <v>693</v>
      </c>
      <c r="F426" s="147">
        <f t="shared" si="13"/>
        <v>113.3</v>
      </c>
      <c r="G426" s="161">
        <v>113300</v>
      </c>
    </row>
    <row r="427" spans="1:7" ht="25.5">
      <c r="A427" s="98">
        <f t="shared" si="12"/>
        <v>416</v>
      </c>
      <c r="B427" s="160" t="s">
        <v>1507</v>
      </c>
      <c r="C427" s="165" t="s">
        <v>236</v>
      </c>
      <c r="D427" s="165" t="s">
        <v>650</v>
      </c>
      <c r="E427" s="165" t="s">
        <v>101</v>
      </c>
      <c r="F427" s="147">
        <f t="shared" si="13"/>
        <v>5255.349639999999</v>
      </c>
      <c r="G427" s="161">
        <v>5255349.64</v>
      </c>
    </row>
    <row r="428" spans="1:7" ht="25.5">
      <c r="A428" s="98">
        <f t="shared" si="12"/>
        <v>417</v>
      </c>
      <c r="B428" s="160" t="s">
        <v>1328</v>
      </c>
      <c r="C428" s="165" t="s">
        <v>236</v>
      </c>
      <c r="D428" s="165" t="s">
        <v>650</v>
      </c>
      <c r="E428" s="165" t="s">
        <v>693</v>
      </c>
      <c r="F428" s="147">
        <f t="shared" si="13"/>
        <v>5255.349639999999</v>
      </c>
      <c r="G428" s="161">
        <v>5255349.64</v>
      </c>
    </row>
    <row r="429" spans="1:7" ht="25.5">
      <c r="A429" s="98">
        <f t="shared" si="12"/>
        <v>418</v>
      </c>
      <c r="B429" s="160" t="s">
        <v>1508</v>
      </c>
      <c r="C429" s="165" t="s">
        <v>236</v>
      </c>
      <c r="D429" s="165" t="s">
        <v>651</v>
      </c>
      <c r="E429" s="165" t="s">
        <v>101</v>
      </c>
      <c r="F429" s="147">
        <f t="shared" si="13"/>
        <v>64</v>
      </c>
      <c r="G429" s="161">
        <v>64000</v>
      </c>
    </row>
    <row r="430" spans="1:7" ht="25.5">
      <c r="A430" s="98">
        <f t="shared" si="12"/>
        <v>419</v>
      </c>
      <c r="B430" s="160" t="s">
        <v>1328</v>
      </c>
      <c r="C430" s="165" t="s">
        <v>236</v>
      </c>
      <c r="D430" s="165" t="s">
        <v>651</v>
      </c>
      <c r="E430" s="165" t="s">
        <v>693</v>
      </c>
      <c r="F430" s="147">
        <f t="shared" si="13"/>
        <v>64</v>
      </c>
      <c r="G430" s="161">
        <v>64000</v>
      </c>
    </row>
    <row r="431" spans="1:7" ht="12.75">
      <c r="A431" s="98">
        <f t="shared" si="12"/>
        <v>420</v>
      </c>
      <c r="B431" s="160" t="s">
        <v>1509</v>
      </c>
      <c r="C431" s="165" t="s">
        <v>236</v>
      </c>
      <c r="D431" s="165" t="s">
        <v>652</v>
      </c>
      <c r="E431" s="165" t="s">
        <v>101</v>
      </c>
      <c r="F431" s="147">
        <f t="shared" si="13"/>
        <v>437</v>
      </c>
      <c r="G431" s="161">
        <v>437000</v>
      </c>
    </row>
    <row r="432" spans="1:7" ht="25.5">
      <c r="A432" s="98">
        <f t="shared" si="12"/>
        <v>421</v>
      </c>
      <c r="B432" s="160" t="s">
        <v>1328</v>
      </c>
      <c r="C432" s="165" t="s">
        <v>236</v>
      </c>
      <c r="D432" s="165" t="s">
        <v>652</v>
      </c>
      <c r="E432" s="165" t="s">
        <v>693</v>
      </c>
      <c r="F432" s="147">
        <f t="shared" si="13"/>
        <v>437</v>
      </c>
      <c r="G432" s="161">
        <v>437000</v>
      </c>
    </row>
    <row r="433" spans="1:7" ht="76.5">
      <c r="A433" s="98">
        <f t="shared" si="12"/>
        <v>422</v>
      </c>
      <c r="B433" s="160" t="s">
        <v>1510</v>
      </c>
      <c r="C433" s="165" t="s">
        <v>236</v>
      </c>
      <c r="D433" s="165" t="s">
        <v>653</v>
      </c>
      <c r="E433" s="165" t="s">
        <v>101</v>
      </c>
      <c r="F433" s="147">
        <f t="shared" si="13"/>
        <v>50</v>
      </c>
      <c r="G433" s="161">
        <v>50000</v>
      </c>
    </row>
    <row r="434" spans="1:7" ht="25.5">
      <c r="A434" s="98">
        <f t="shared" si="12"/>
        <v>423</v>
      </c>
      <c r="B434" s="160" t="s">
        <v>1328</v>
      </c>
      <c r="C434" s="165" t="s">
        <v>236</v>
      </c>
      <c r="D434" s="165" t="s">
        <v>653</v>
      </c>
      <c r="E434" s="165" t="s">
        <v>693</v>
      </c>
      <c r="F434" s="147">
        <f t="shared" si="13"/>
        <v>50</v>
      </c>
      <c r="G434" s="161">
        <v>50000</v>
      </c>
    </row>
    <row r="435" spans="1:7" ht="12.75">
      <c r="A435" s="98">
        <f t="shared" si="12"/>
        <v>424</v>
      </c>
      <c r="B435" s="160" t="s">
        <v>1311</v>
      </c>
      <c r="C435" s="165" t="s">
        <v>79</v>
      </c>
      <c r="D435" s="165" t="s">
        <v>113</v>
      </c>
      <c r="E435" s="165" t="s">
        <v>101</v>
      </c>
      <c r="F435" s="147">
        <f t="shared" si="13"/>
        <v>1640.6</v>
      </c>
      <c r="G435" s="161">
        <v>1640600</v>
      </c>
    </row>
    <row r="436" spans="1:7" ht="38.25">
      <c r="A436" s="98">
        <f t="shared" si="12"/>
        <v>425</v>
      </c>
      <c r="B436" s="160" t="s">
        <v>1306</v>
      </c>
      <c r="C436" s="165" t="s">
        <v>79</v>
      </c>
      <c r="D436" s="165" t="s">
        <v>765</v>
      </c>
      <c r="E436" s="165" t="s">
        <v>101</v>
      </c>
      <c r="F436" s="147">
        <f t="shared" si="13"/>
        <v>1640.6</v>
      </c>
      <c r="G436" s="161">
        <v>1640600</v>
      </c>
    </row>
    <row r="437" spans="1:7" ht="12.75">
      <c r="A437" s="98">
        <f t="shared" si="12"/>
        <v>426</v>
      </c>
      <c r="B437" s="160" t="s">
        <v>1545</v>
      </c>
      <c r="C437" s="165" t="s">
        <v>79</v>
      </c>
      <c r="D437" s="165" t="s">
        <v>654</v>
      </c>
      <c r="E437" s="165" t="s">
        <v>101</v>
      </c>
      <c r="F437" s="147">
        <f t="shared" si="13"/>
        <v>1640.6</v>
      </c>
      <c r="G437" s="161">
        <v>1640600</v>
      </c>
    </row>
    <row r="438" spans="1:7" ht="38.25">
      <c r="A438" s="98">
        <f t="shared" si="12"/>
        <v>427</v>
      </c>
      <c r="B438" s="160" t="s">
        <v>1511</v>
      </c>
      <c r="C438" s="165" t="s">
        <v>79</v>
      </c>
      <c r="D438" s="165" t="s">
        <v>655</v>
      </c>
      <c r="E438" s="165" t="s">
        <v>101</v>
      </c>
      <c r="F438" s="147">
        <f t="shared" si="13"/>
        <v>1637.6</v>
      </c>
      <c r="G438" s="161">
        <v>1637600</v>
      </c>
    </row>
    <row r="439" spans="1:7" ht="12.75">
      <c r="A439" s="98">
        <f t="shared" si="12"/>
        <v>428</v>
      </c>
      <c r="B439" s="160" t="s">
        <v>1354</v>
      </c>
      <c r="C439" s="165" t="s">
        <v>79</v>
      </c>
      <c r="D439" s="165" t="s">
        <v>655</v>
      </c>
      <c r="E439" s="165" t="s">
        <v>694</v>
      </c>
      <c r="F439" s="147">
        <f t="shared" si="13"/>
        <v>1349.8</v>
      </c>
      <c r="G439" s="161">
        <v>1349800</v>
      </c>
    </row>
    <row r="440" spans="1:7" ht="25.5">
      <c r="A440" s="98">
        <f t="shared" si="12"/>
        <v>429</v>
      </c>
      <c r="B440" s="160" t="s">
        <v>1328</v>
      </c>
      <c r="C440" s="165" t="s">
        <v>79</v>
      </c>
      <c r="D440" s="165" t="s">
        <v>655</v>
      </c>
      <c r="E440" s="165" t="s">
        <v>693</v>
      </c>
      <c r="F440" s="147">
        <f t="shared" si="13"/>
        <v>287.8</v>
      </c>
      <c r="G440" s="161">
        <v>287800</v>
      </c>
    </row>
    <row r="441" spans="1:7" ht="38.25">
      <c r="A441" s="98">
        <f t="shared" si="12"/>
        <v>430</v>
      </c>
      <c r="B441" s="160" t="s">
        <v>1512</v>
      </c>
      <c r="C441" s="165" t="s">
        <v>79</v>
      </c>
      <c r="D441" s="165" t="s">
        <v>656</v>
      </c>
      <c r="E441" s="165" t="s">
        <v>101</v>
      </c>
      <c r="F441" s="147">
        <f t="shared" si="13"/>
        <v>3</v>
      </c>
      <c r="G441" s="161">
        <v>3000</v>
      </c>
    </row>
    <row r="442" spans="1:7" ht="25.5">
      <c r="A442" s="98">
        <f t="shared" si="12"/>
        <v>431</v>
      </c>
      <c r="B442" s="160" t="s">
        <v>1328</v>
      </c>
      <c r="C442" s="165" t="s">
        <v>79</v>
      </c>
      <c r="D442" s="165" t="s">
        <v>656</v>
      </c>
      <c r="E442" s="165" t="s">
        <v>693</v>
      </c>
      <c r="F442" s="147">
        <f t="shared" si="13"/>
        <v>3</v>
      </c>
      <c r="G442" s="161">
        <v>3000</v>
      </c>
    </row>
    <row r="443" spans="1:7" ht="12.75">
      <c r="A443" s="111">
        <f t="shared" si="12"/>
        <v>432</v>
      </c>
      <c r="B443" s="162" t="s">
        <v>1312</v>
      </c>
      <c r="C443" s="164" t="s">
        <v>237</v>
      </c>
      <c r="D443" s="164" t="s">
        <v>113</v>
      </c>
      <c r="E443" s="164" t="s">
        <v>101</v>
      </c>
      <c r="F443" s="108">
        <f t="shared" si="13"/>
        <v>69639</v>
      </c>
      <c r="G443" s="161">
        <v>69639000</v>
      </c>
    </row>
    <row r="444" spans="1:7" ht="12.75">
      <c r="A444" s="98">
        <f t="shared" si="12"/>
        <v>433</v>
      </c>
      <c r="B444" s="160" t="s">
        <v>1313</v>
      </c>
      <c r="C444" s="165" t="s">
        <v>238</v>
      </c>
      <c r="D444" s="165" t="s">
        <v>113</v>
      </c>
      <c r="E444" s="165" t="s">
        <v>101</v>
      </c>
      <c r="F444" s="147">
        <f t="shared" si="13"/>
        <v>3497.2</v>
      </c>
      <c r="G444" s="161">
        <v>3497200</v>
      </c>
    </row>
    <row r="445" spans="1:7" ht="12.75">
      <c r="A445" s="98">
        <f t="shared" si="12"/>
        <v>434</v>
      </c>
      <c r="B445" s="160" t="s">
        <v>1273</v>
      </c>
      <c r="C445" s="165" t="s">
        <v>238</v>
      </c>
      <c r="D445" s="165" t="s">
        <v>480</v>
      </c>
      <c r="E445" s="165" t="s">
        <v>101</v>
      </c>
      <c r="F445" s="147">
        <f t="shared" si="13"/>
        <v>3497.2</v>
      </c>
      <c r="G445" s="161">
        <v>3497200</v>
      </c>
    </row>
    <row r="446" spans="1:7" ht="12.75">
      <c r="A446" s="98">
        <f t="shared" si="12"/>
        <v>435</v>
      </c>
      <c r="B446" s="160" t="s">
        <v>1435</v>
      </c>
      <c r="C446" s="165" t="s">
        <v>238</v>
      </c>
      <c r="D446" s="165" t="s">
        <v>657</v>
      </c>
      <c r="E446" s="165" t="s">
        <v>101</v>
      </c>
      <c r="F446" s="147">
        <f t="shared" si="13"/>
        <v>3497.2</v>
      </c>
      <c r="G446" s="161">
        <v>3497200</v>
      </c>
    </row>
    <row r="447" spans="1:7" ht="12.75">
      <c r="A447" s="98">
        <f t="shared" si="12"/>
        <v>436</v>
      </c>
      <c r="B447" s="160" t="s">
        <v>1436</v>
      </c>
      <c r="C447" s="165" t="s">
        <v>238</v>
      </c>
      <c r="D447" s="165" t="s">
        <v>657</v>
      </c>
      <c r="E447" s="165" t="s">
        <v>697</v>
      </c>
      <c r="F447" s="147">
        <f t="shared" si="13"/>
        <v>3497.2</v>
      </c>
      <c r="G447" s="161">
        <v>3497200</v>
      </c>
    </row>
    <row r="448" spans="1:7" ht="12.75">
      <c r="A448" s="98">
        <f t="shared" si="12"/>
        <v>437</v>
      </c>
      <c r="B448" s="160" t="s">
        <v>1314</v>
      </c>
      <c r="C448" s="165" t="s">
        <v>239</v>
      </c>
      <c r="D448" s="165" t="s">
        <v>113</v>
      </c>
      <c r="E448" s="165" t="s">
        <v>101</v>
      </c>
      <c r="F448" s="147">
        <f t="shared" si="13"/>
        <v>60551.8</v>
      </c>
      <c r="G448" s="161">
        <v>60551800</v>
      </c>
    </row>
    <row r="449" spans="1:7" ht="38.25">
      <c r="A449" s="98">
        <f t="shared" si="12"/>
        <v>438</v>
      </c>
      <c r="B449" s="160" t="s">
        <v>1291</v>
      </c>
      <c r="C449" s="165" t="s">
        <v>239</v>
      </c>
      <c r="D449" s="165" t="s">
        <v>114</v>
      </c>
      <c r="E449" s="165" t="s">
        <v>101</v>
      </c>
      <c r="F449" s="147">
        <f t="shared" si="13"/>
        <v>850</v>
      </c>
      <c r="G449" s="161">
        <v>850000</v>
      </c>
    </row>
    <row r="450" spans="1:7" ht="63.75">
      <c r="A450" s="98">
        <f t="shared" si="12"/>
        <v>439</v>
      </c>
      <c r="B450" s="160" t="s">
        <v>1534</v>
      </c>
      <c r="C450" s="165" t="s">
        <v>239</v>
      </c>
      <c r="D450" s="165" t="s">
        <v>589</v>
      </c>
      <c r="E450" s="165" t="s">
        <v>101</v>
      </c>
      <c r="F450" s="147">
        <f t="shared" si="13"/>
        <v>850</v>
      </c>
      <c r="G450" s="161">
        <v>850000</v>
      </c>
    </row>
    <row r="451" spans="1:7" ht="38.25">
      <c r="A451" s="98">
        <f t="shared" si="12"/>
        <v>440</v>
      </c>
      <c r="B451" s="160" t="s">
        <v>1437</v>
      </c>
      <c r="C451" s="165" t="s">
        <v>239</v>
      </c>
      <c r="D451" s="165" t="s">
        <v>658</v>
      </c>
      <c r="E451" s="165" t="s">
        <v>101</v>
      </c>
      <c r="F451" s="147">
        <f t="shared" si="13"/>
        <v>190</v>
      </c>
      <c r="G451" s="161">
        <v>190000</v>
      </c>
    </row>
    <row r="452" spans="1:7" ht="25.5">
      <c r="A452" s="98">
        <f t="shared" si="12"/>
        <v>441</v>
      </c>
      <c r="B452" s="160" t="s">
        <v>1438</v>
      </c>
      <c r="C452" s="165" t="s">
        <v>239</v>
      </c>
      <c r="D452" s="165" t="s">
        <v>658</v>
      </c>
      <c r="E452" s="165" t="s">
        <v>698</v>
      </c>
      <c r="F452" s="147">
        <f t="shared" si="13"/>
        <v>190</v>
      </c>
      <c r="G452" s="161">
        <v>190000</v>
      </c>
    </row>
    <row r="453" spans="1:7" ht="38.25">
      <c r="A453" s="98">
        <f t="shared" si="12"/>
        <v>442</v>
      </c>
      <c r="B453" s="160" t="s">
        <v>1439</v>
      </c>
      <c r="C453" s="165" t="s">
        <v>239</v>
      </c>
      <c r="D453" s="165" t="s">
        <v>659</v>
      </c>
      <c r="E453" s="165" t="s">
        <v>101</v>
      </c>
      <c r="F453" s="147">
        <f t="shared" si="13"/>
        <v>660</v>
      </c>
      <c r="G453" s="161">
        <v>660000</v>
      </c>
    </row>
    <row r="454" spans="1:7" ht="25.5">
      <c r="A454" s="98">
        <f t="shared" si="12"/>
        <v>443</v>
      </c>
      <c r="B454" s="160" t="s">
        <v>1438</v>
      </c>
      <c r="C454" s="165" t="s">
        <v>239</v>
      </c>
      <c r="D454" s="165" t="s">
        <v>659</v>
      </c>
      <c r="E454" s="165" t="s">
        <v>698</v>
      </c>
      <c r="F454" s="147">
        <f t="shared" si="13"/>
        <v>660</v>
      </c>
      <c r="G454" s="161">
        <v>660000</v>
      </c>
    </row>
    <row r="455" spans="1:7" ht="38.25">
      <c r="A455" s="98">
        <f t="shared" si="12"/>
        <v>444</v>
      </c>
      <c r="B455" s="160" t="s">
        <v>1306</v>
      </c>
      <c r="C455" s="165" t="s">
        <v>239</v>
      </c>
      <c r="D455" s="165" t="s">
        <v>765</v>
      </c>
      <c r="E455" s="165" t="s">
        <v>101</v>
      </c>
      <c r="F455" s="147">
        <f t="shared" si="13"/>
        <v>1576.8</v>
      </c>
      <c r="G455" s="161">
        <v>1576800</v>
      </c>
    </row>
    <row r="456" spans="1:7" ht="25.5">
      <c r="A456" s="98">
        <f t="shared" si="12"/>
        <v>445</v>
      </c>
      <c r="B456" s="160" t="s">
        <v>1546</v>
      </c>
      <c r="C456" s="165" t="s">
        <v>239</v>
      </c>
      <c r="D456" s="165" t="s">
        <v>660</v>
      </c>
      <c r="E456" s="165" t="s">
        <v>101</v>
      </c>
      <c r="F456" s="147">
        <f t="shared" si="13"/>
        <v>1576.8</v>
      </c>
      <c r="G456" s="161">
        <v>1576800</v>
      </c>
    </row>
    <row r="457" spans="1:7" ht="25.5">
      <c r="A457" s="98">
        <f t="shared" si="12"/>
        <v>446</v>
      </c>
      <c r="B457" s="160" t="s">
        <v>1513</v>
      </c>
      <c r="C457" s="165" t="s">
        <v>239</v>
      </c>
      <c r="D457" s="165" t="s">
        <v>661</v>
      </c>
      <c r="E457" s="165" t="s">
        <v>101</v>
      </c>
      <c r="F457" s="147">
        <f t="shared" si="13"/>
        <v>1576.8</v>
      </c>
      <c r="G457" s="161">
        <v>1576800</v>
      </c>
    </row>
    <row r="458" spans="1:10" ht="25.5">
      <c r="A458" s="98">
        <f t="shared" si="12"/>
        <v>447</v>
      </c>
      <c r="B458" s="160" t="s">
        <v>1438</v>
      </c>
      <c r="C458" s="165" t="s">
        <v>239</v>
      </c>
      <c r="D458" s="165" t="s">
        <v>661</v>
      </c>
      <c r="E458" s="165" t="s">
        <v>698</v>
      </c>
      <c r="F458" s="147">
        <f t="shared" si="13"/>
        <v>1576.8</v>
      </c>
      <c r="G458" s="161">
        <v>1576800</v>
      </c>
      <c r="J458" s="141"/>
    </row>
    <row r="459" spans="1:7" ht="38.25">
      <c r="A459" s="98">
        <f t="shared" si="12"/>
        <v>448</v>
      </c>
      <c r="B459" s="160" t="s">
        <v>1315</v>
      </c>
      <c r="C459" s="165" t="s">
        <v>239</v>
      </c>
      <c r="D459" s="165" t="s">
        <v>662</v>
      </c>
      <c r="E459" s="165" t="s">
        <v>101</v>
      </c>
      <c r="F459" s="147">
        <f t="shared" si="13"/>
        <v>635</v>
      </c>
      <c r="G459" s="161">
        <v>635000</v>
      </c>
    </row>
    <row r="460" spans="1:7" ht="25.5">
      <c r="A460" s="98">
        <f t="shared" si="12"/>
        <v>449</v>
      </c>
      <c r="B460" s="160" t="s">
        <v>1440</v>
      </c>
      <c r="C460" s="165" t="s">
        <v>239</v>
      </c>
      <c r="D460" s="165" t="s">
        <v>663</v>
      </c>
      <c r="E460" s="165" t="s">
        <v>101</v>
      </c>
      <c r="F460" s="147">
        <f t="shared" si="13"/>
        <v>100</v>
      </c>
      <c r="G460" s="161">
        <v>100000</v>
      </c>
    </row>
    <row r="461" spans="1:7" ht="12.75">
      <c r="A461" s="98">
        <f aca="true" t="shared" si="14" ref="A461:A523">1+A460</f>
        <v>450</v>
      </c>
      <c r="B461" s="160" t="s">
        <v>1396</v>
      </c>
      <c r="C461" s="165" t="s">
        <v>239</v>
      </c>
      <c r="D461" s="165" t="s">
        <v>663</v>
      </c>
      <c r="E461" s="165" t="s">
        <v>552</v>
      </c>
      <c r="F461" s="147">
        <f aca="true" t="shared" si="15" ref="F461:F523">G461/1000</f>
        <v>100</v>
      </c>
      <c r="G461" s="161">
        <v>100000</v>
      </c>
    </row>
    <row r="462" spans="1:7" ht="25.5">
      <c r="A462" s="98">
        <f t="shared" si="14"/>
        <v>451</v>
      </c>
      <c r="B462" s="160" t="s">
        <v>1441</v>
      </c>
      <c r="C462" s="165" t="s">
        <v>239</v>
      </c>
      <c r="D462" s="165" t="s">
        <v>664</v>
      </c>
      <c r="E462" s="165" t="s">
        <v>101</v>
      </c>
      <c r="F462" s="147">
        <f t="shared" si="15"/>
        <v>80</v>
      </c>
      <c r="G462" s="161">
        <v>80000</v>
      </c>
    </row>
    <row r="463" spans="1:7" ht="25.5">
      <c r="A463" s="98">
        <f t="shared" si="14"/>
        <v>452</v>
      </c>
      <c r="B463" s="160" t="s">
        <v>1328</v>
      </c>
      <c r="C463" s="165" t="s">
        <v>239</v>
      </c>
      <c r="D463" s="165" t="s">
        <v>664</v>
      </c>
      <c r="E463" s="165" t="s">
        <v>693</v>
      </c>
      <c r="F463" s="147">
        <f t="shared" si="15"/>
        <v>80</v>
      </c>
      <c r="G463" s="161">
        <v>80000</v>
      </c>
    </row>
    <row r="464" spans="1:7" ht="25.5">
      <c r="A464" s="98">
        <f t="shared" si="14"/>
        <v>453</v>
      </c>
      <c r="B464" s="160" t="s">
        <v>1442</v>
      </c>
      <c r="C464" s="165" t="s">
        <v>239</v>
      </c>
      <c r="D464" s="165" t="s">
        <v>665</v>
      </c>
      <c r="E464" s="165" t="s">
        <v>101</v>
      </c>
      <c r="F464" s="147">
        <f t="shared" si="15"/>
        <v>355</v>
      </c>
      <c r="G464" s="161">
        <v>355000</v>
      </c>
    </row>
    <row r="465" spans="1:7" ht="25.5">
      <c r="A465" s="98">
        <f t="shared" si="14"/>
        <v>454</v>
      </c>
      <c r="B465" s="160" t="s">
        <v>1328</v>
      </c>
      <c r="C465" s="165" t="s">
        <v>239</v>
      </c>
      <c r="D465" s="165" t="s">
        <v>665</v>
      </c>
      <c r="E465" s="165" t="s">
        <v>693</v>
      </c>
      <c r="F465" s="147">
        <f t="shared" si="15"/>
        <v>355</v>
      </c>
      <c r="G465" s="161">
        <v>355000</v>
      </c>
    </row>
    <row r="466" spans="1:7" ht="38.25">
      <c r="A466" s="98">
        <f t="shared" si="14"/>
        <v>455</v>
      </c>
      <c r="B466" s="160" t="s">
        <v>1443</v>
      </c>
      <c r="C466" s="165" t="s">
        <v>239</v>
      </c>
      <c r="D466" s="165" t="s">
        <v>666</v>
      </c>
      <c r="E466" s="165" t="s">
        <v>101</v>
      </c>
      <c r="F466" s="147">
        <f t="shared" si="15"/>
        <v>40</v>
      </c>
      <c r="G466" s="161">
        <v>40000</v>
      </c>
    </row>
    <row r="467" spans="1:7" ht="25.5">
      <c r="A467" s="98">
        <f t="shared" si="14"/>
        <v>456</v>
      </c>
      <c r="B467" s="160" t="s">
        <v>1328</v>
      </c>
      <c r="C467" s="165" t="s">
        <v>239</v>
      </c>
      <c r="D467" s="165" t="s">
        <v>666</v>
      </c>
      <c r="E467" s="165" t="s">
        <v>693</v>
      </c>
      <c r="F467" s="147">
        <f t="shared" si="15"/>
        <v>40</v>
      </c>
      <c r="G467" s="161">
        <v>40000</v>
      </c>
    </row>
    <row r="468" spans="1:7" ht="25.5">
      <c r="A468" s="98">
        <f t="shared" si="14"/>
        <v>457</v>
      </c>
      <c r="B468" s="160" t="s">
        <v>1444</v>
      </c>
      <c r="C468" s="165" t="s">
        <v>239</v>
      </c>
      <c r="D468" s="165" t="s">
        <v>667</v>
      </c>
      <c r="E468" s="165" t="s">
        <v>101</v>
      </c>
      <c r="F468" s="147">
        <f t="shared" si="15"/>
        <v>50</v>
      </c>
      <c r="G468" s="161">
        <v>50000</v>
      </c>
    </row>
    <row r="469" spans="1:7" ht="25.5">
      <c r="A469" s="98">
        <f t="shared" si="14"/>
        <v>458</v>
      </c>
      <c r="B469" s="160" t="s">
        <v>1328</v>
      </c>
      <c r="C469" s="165" t="s">
        <v>239</v>
      </c>
      <c r="D469" s="165" t="s">
        <v>667</v>
      </c>
      <c r="E469" s="165" t="s">
        <v>693</v>
      </c>
      <c r="F469" s="147">
        <f t="shared" si="15"/>
        <v>50</v>
      </c>
      <c r="G469" s="161">
        <v>50000</v>
      </c>
    </row>
    <row r="470" spans="1:7" ht="25.5">
      <c r="A470" s="98">
        <f t="shared" si="14"/>
        <v>459</v>
      </c>
      <c r="B470" s="160" t="s">
        <v>1445</v>
      </c>
      <c r="C470" s="165" t="s">
        <v>239</v>
      </c>
      <c r="D470" s="165" t="s">
        <v>668</v>
      </c>
      <c r="E470" s="165" t="s">
        <v>101</v>
      </c>
      <c r="F470" s="147">
        <f t="shared" si="15"/>
        <v>10</v>
      </c>
      <c r="G470" s="161">
        <v>10000</v>
      </c>
    </row>
    <row r="471" spans="1:7" ht="25.5">
      <c r="A471" s="98">
        <f t="shared" si="14"/>
        <v>460</v>
      </c>
      <c r="B471" s="160" t="s">
        <v>1328</v>
      </c>
      <c r="C471" s="165" t="s">
        <v>239</v>
      </c>
      <c r="D471" s="165" t="s">
        <v>668</v>
      </c>
      <c r="E471" s="165" t="s">
        <v>693</v>
      </c>
      <c r="F471" s="147">
        <f t="shared" si="15"/>
        <v>10</v>
      </c>
      <c r="G471" s="161">
        <v>10000</v>
      </c>
    </row>
    <row r="472" spans="1:7" ht="12.75">
      <c r="A472" s="98">
        <f t="shared" si="14"/>
        <v>461</v>
      </c>
      <c r="B472" s="160" t="s">
        <v>1273</v>
      </c>
      <c r="C472" s="165" t="s">
        <v>239</v>
      </c>
      <c r="D472" s="165" t="s">
        <v>480</v>
      </c>
      <c r="E472" s="165" t="s">
        <v>101</v>
      </c>
      <c r="F472" s="147">
        <f t="shared" si="15"/>
        <v>57490</v>
      </c>
      <c r="G472" s="161">
        <v>57490000</v>
      </c>
    </row>
    <row r="473" spans="1:7" ht="25.5">
      <c r="A473" s="98">
        <f t="shared" si="14"/>
        <v>462</v>
      </c>
      <c r="B473" s="160" t="s">
        <v>1446</v>
      </c>
      <c r="C473" s="165" t="s">
        <v>239</v>
      </c>
      <c r="D473" s="165" t="s">
        <v>669</v>
      </c>
      <c r="E473" s="165" t="s">
        <v>101</v>
      </c>
      <c r="F473" s="147">
        <f t="shared" si="15"/>
        <v>184</v>
      </c>
      <c r="G473" s="161">
        <v>184000</v>
      </c>
    </row>
    <row r="474" spans="1:7" ht="25.5">
      <c r="A474" s="98">
        <f t="shared" si="14"/>
        <v>463</v>
      </c>
      <c r="B474" s="160" t="s">
        <v>1447</v>
      </c>
      <c r="C474" s="165" t="s">
        <v>239</v>
      </c>
      <c r="D474" s="165" t="s">
        <v>669</v>
      </c>
      <c r="E474" s="165" t="s">
        <v>670</v>
      </c>
      <c r="F474" s="147">
        <f t="shared" si="15"/>
        <v>184</v>
      </c>
      <c r="G474" s="161">
        <v>184000</v>
      </c>
    </row>
    <row r="475" spans="1:7" ht="38.25">
      <c r="A475" s="98">
        <f t="shared" si="14"/>
        <v>464</v>
      </c>
      <c r="B475" s="160" t="s">
        <v>1448</v>
      </c>
      <c r="C475" s="165" t="s">
        <v>239</v>
      </c>
      <c r="D475" s="165" t="s">
        <v>671</v>
      </c>
      <c r="E475" s="165" t="s">
        <v>101</v>
      </c>
      <c r="F475" s="147">
        <f t="shared" si="15"/>
        <v>7389</v>
      </c>
      <c r="G475" s="161">
        <v>7389000</v>
      </c>
    </row>
    <row r="476" spans="1:7" ht="12.75">
      <c r="A476" s="98">
        <f t="shared" si="14"/>
        <v>465</v>
      </c>
      <c r="B476" s="160" t="s">
        <v>1436</v>
      </c>
      <c r="C476" s="165" t="s">
        <v>239</v>
      </c>
      <c r="D476" s="165" t="s">
        <v>671</v>
      </c>
      <c r="E476" s="165" t="s">
        <v>697</v>
      </c>
      <c r="F476" s="147">
        <f t="shared" si="15"/>
        <v>7389</v>
      </c>
      <c r="G476" s="161">
        <v>7389000</v>
      </c>
    </row>
    <row r="477" spans="1:7" ht="51">
      <c r="A477" s="98">
        <f t="shared" si="14"/>
        <v>466</v>
      </c>
      <c r="B477" s="160" t="s">
        <v>1449</v>
      </c>
      <c r="C477" s="165" t="s">
        <v>239</v>
      </c>
      <c r="D477" s="165" t="s">
        <v>672</v>
      </c>
      <c r="E477" s="165" t="s">
        <v>101</v>
      </c>
      <c r="F477" s="147">
        <f t="shared" si="15"/>
        <v>42092</v>
      </c>
      <c r="G477" s="161">
        <v>42092000</v>
      </c>
    </row>
    <row r="478" spans="1:7" ht="12.75">
      <c r="A478" s="98">
        <f t="shared" si="14"/>
        <v>467</v>
      </c>
      <c r="B478" s="160" t="s">
        <v>1436</v>
      </c>
      <c r="C478" s="165" t="s">
        <v>239</v>
      </c>
      <c r="D478" s="165" t="s">
        <v>672</v>
      </c>
      <c r="E478" s="165" t="s">
        <v>697</v>
      </c>
      <c r="F478" s="147">
        <f t="shared" si="15"/>
        <v>42092</v>
      </c>
      <c r="G478" s="161">
        <v>42092000</v>
      </c>
    </row>
    <row r="479" spans="1:7" ht="25.5">
      <c r="A479" s="98">
        <f t="shared" si="14"/>
        <v>468</v>
      </c>
      <c r="B479" s="160" t="s">
        <v>1450</v>
      </c>
      <c r="C479" s="165" t="s">
        <v>239</v>
      </c>
      <c r="D479" s="165" t="s">
        <v>673</v>
      </c>
      <c r="E479" s="165" t="s">
        <v>101</v>
      </c>
      <c r="F479" s="147">
        <f t="shared" si="15"/>
        <v>7825</v>
      </c>
      <c r="G479" s="161">
        <v>7825000</v>
      </c>
    </row>
    <row r="480" spans="1:7" ht="12.75">
      <c r="A480" s="98">
        <f t="shared" si="14"/>
        <v>469</v>
      </c>
      <c r="B480" s="160" t="s">
        <v>1436</v>
      </c>
      <c r="C480" s="165" t="s">
        <v>239</v>
      </c>
      <c r="D480" s="165" t="s">
        <v>673</v>
      </c>
      <c r="E480" s="165" t="s">
        <v>697</v>
      </c>
      <c r="F480" s="147">
        <f t="shared" si="15"/>
        <v>7825</v>
      </c>
      <c r="G480" s="161">
        <v>7825000</v>
      </c>
    </row>
    <row r="481" spans="1:7" ht="12.75">
      <c r="A481" s="98">
        <f t="shared" si="14"/>
        <v>470</v>
      </c>
      <c r="B481" s="160" t="s">
        <v>1316</v>
      </c>
      <c r="C481" s="165" t="s">
        <v>380</v>
      </c>
      <c r="D481" s="165" t="s">
        <v>113</v>
      </c>
      <c r="E481" s="165" t="s">
        <v>101</v>
      </c>
      <c r="F481" s="147">
        <f t="shared" si="15"/>
        <v>5590</v>
      </c>
      <c r="G481" s="161">
        <v>5590000</v>
      </c>
    </row>
    <row r="482" spans="1:7" ht="12.75">
      <c r="A482" s="98">
        <f t="shared" si="14"/>
        <v>471</v>
      </c>
      <c r="B482" s="160" t="s">
        <v>1273</v>
      </c>
      <c r="C482" s="165" t="s">
        <v>380</v>
      </c>
      <c r="D482" s="165" t="s">
        <v>480</v>
      </c>
      <c r="E482" s="165" t="s">
        <v>101</v>
      </c>
      <c r="F482" s="147">
        <f t="shared" si="15"/>
        <v>5590</v>
      </c>
      <c r="G482" s="161">
        <v>5590000</v>
      </c>
    </row>
    <row r="483" spans="1:7" ht="38.25">
      <c r="A483" s="98">
        <f t="shared" si="14"/>
        <v>472</v>
      </c>
      <c r="B483" s="160" t="s">
        <v>1448</v>
      </c>
      <c r="C483" s="165" t="s">
        <v>380</v>
      </c>
      <c r="D483" s="165" t="s">
        <v>671</v>
      </c>
      <c r="E483" s="165" t="s">
        <v>101</v>
      </c>
      <c r="F483" s="147">
        <f t="shared" si="15"/>
        <v>388</v>
      </c>
      <c r="G483" s="161">
        <v>388000</v>
      </c>
    </row>
    <row r="484" spans="1:7" ht="12.75">
      <c r="A484" s="98">
        <f t="shared" si="14"/>
        <v>473</v>
      </c>
      <c r="B484" s="160" t="s">
        <v>1354</v>
      </c>
      <c r="C484" s="165" t="s">
        <v>380</v>
      </c>
      <c r="D484" s="165" t="s">
        <v>671</v>
      </c>
      <c r="E484" s="165" t="s">
        <v>694</v>
      </c>
      <c r="F484" s="147">
        <f t="shared" si="15"/>
        <v>365.875</v>
      </c>
      <c r="G484" s="161">
        <v>365875</v>
      </c>
    </row>
    <row r="485" spans="1:7" ht="25.5">
      <c r="A485" s="98">
        <f t="shared" si="14"/>
        <v>474</v>
      </c>
      <c r="B485" s="160" t="s">
        <v>1328</v>
      </c>
      <c r="C485" s="165" t="s">
        <v>380</v>
      </c>
      <c r="D485" s="165" t="s">
        <v>671</v>
      </c>
      <c r="E485" s="165" t="s">
        <v>693</v>
      </c>
      <c r="F485" s="147">
        <f t="shared" si="15"/>
        <v>22.125</v>
      </c>
      <c r="G485" s="161">
        <v>22125</v>
      </c>
    </row>
    <row r="486" spans="1:7" ht="51">
      <c r="A486" s="98">
        <f t="shared" si="14"/>
        <v>475</v>
      </c>
      <c r="B486" s="160" t="s">
        <v>1449</v>
      </c>
      <c r="C486" s="165" t="s">
        <v>380</v>
      </c>
      <c r="D486" s="165" t="s">
        <v>672</v>
      </c>
      <c r="E486" s="165" t="s">
        <v>101</v>
      </c>
      <c r="F486" s="147">
        <f t="shared" si="15"/>
        <v>5202</v>
      </c>
      <c r="G486" s="161">
        <v>5202000</v>
      </c>
    </row>
    <row r="487" spans="1:7" ht="12.75">
      <c r="A487" s="98">
        <f t="shared" si="14"/>
        <v>476</v>
      </c>
      <c r="B487" s="160" t="s">
        <v>1354</v>
      </c>
      <c r="C487" s="165" t="s">
        <v>380</v>
      </c>
      <c r="D487" s="165" t="s">
        <v>672</v>
      </c>
      <c r="E487" s="165" t="s">
        <v>694</v>
      </c>
      <c r="F487" s="147">
        <f t="shared" si="15"/>
        <v>4595.365</v>
      </c>
      <c r="G487" s="161">
        <v>4595365</v>
      </c>
    </row>
    <row r="488" spans="1:7" ht="25.5">
      <c r="A488" s="98">
        <f t="shared" si="14"/>
        <v>477</v>
      </c>
      <c r="B488" s="160" t="s">
        <v>1328</v>
      </c>
      <c r="C488" s="165" t="s">
        <v>380</v>
      </c>
      <c r="D488" s="165" t="s">
        <v>672</v>
      </c>
      <c r="E488" s="165" t="s">
        <v>693</v>
      </c>
      <c r="F488" s="147">
        <f t="shared" si="15"/>
        <v>606.635</v>
      </c>
      <c r="G488" s="161">
        <v>606635</v>
      </c>
    </row>
    <row r="489" spans="1:7" ht="12.75">
      <c r="A489" s="111">
        <f t="shared" si="14"/>
        <v>478</v>
      </c>
      <c r="B489" s="162" t="s">
        <v>1317</v>
      </c>
      <c r="C489" s="164" t="s">
        <v>240</v>
      </c>
      <c r="D489" s="164" t="s">
        <v>113</v>
      </c>
      <c r="E489" s="164" t="s">
        <v>101</v>
      </c>
      <c r="F489" s="108">
        <f t="shared" si="15"/>
        <v>33697.14457</v>
      </c>
      <c r="G489" s="161">
        <v>33697144.57</v>
      </c>
    </row>
    <row r="490" spans="1:7" ht="12.75">
      <c r="A490" s="98">
        <f t="shared" si="14"/>
        <v>479</v>
      </c>
      <c r="B490" s="160" t="s">
        <v>1318</v>
      </c>
      <c r="C490" s="165" t="s">
        <v>297</v>
      </c>
      <c r="D490" s="165" t="s">
        <v>113</v>
      </c>
      <c r="E490" s="165" t="s">
        <v>101</v>
      </c>
      <c r="F490" s="147">
        <f t="shared" si="15"/>
        <v>9057.1</v>
      </c>
      <c r="G490" s="161">
        <v>9057100</v>
      </c>
    </row>
    <row r="491" spans="1:7" ht="38.25">
      <c r="A491" s="98">
        <f t="shared" si="14"/>
        <v>480</v>
      </c>
      <c r="B491" s="160" t="s">
        <v>1306</v>
      </c>
      <c r="C491" s="165" t="s">
        <v>297</v>
      </c>
      <c r="D491" s="165" t="s">
        <v>765</v>
      </c>
      <c r="E491" s="165" t="s">
        <v>101</v>
      </c>
      <c r="F491" s="147">
        <f t="shared" si="15"/>
        <v>9057.1</v>
      </c>
      <c r="G491" s="161">
        <v>9057100</v>
      </c>
    </row>
    <row r="492" spans="1:7" ht="12.75">
      <c r="A492" s="98">
        <f t="shared" si="14"/>
        <v>481</v>
      </c>
      <c r="B492" s="160" t="s">
        <v>1547</v>
      </c>
      <c r="C492" s="165" t="s">
        <v>297</v>
      </c>
      <c r="D492" s="165" t="s">
        <v>674</v>
      </c>
      <c r="E492" s="165" t="s">
        <v>101</v>
      </c>
      <c r="F492" s="147">
        <f t="shared" si="15"/>
        <v>9057.1</v>
      </c>
      <c r="G492" s="161">
        <v>9057100</v>
      </c>
    </row>
    <row r="493" spans="1:10" ht="38.25">
      <c r="A493" s="98">
        <f t="shared" si="14"/>
        <v>482</v>
      </c>
      <c r="B493" s="160" t="s">
        <v>1514</v>
      </c>
      <c r="C493" s="165" t="s">
        <v>297</v>
      </c>
      <c r="D493" s="165" t="s">
        <v>675</v>
      </c>
      <c r="E493" s="165" t="s">
        <v>101</v>
      </c>
      <c r="F493" s="147">
        <f t="shared" si="15"/>
        <v>242.5</v>
      </c>
      <c r="G493" s="161">
        <v>242500</v>
      </c>
      <c r="I493" s="141"/>
      <c r="J493" s="141"/>
    </row>
    <row r="494" spans="1:7" ht="25.5">
      <c r="A494" s="98">
        <f t="shared" si="14"/>
        <v>483</v>
      </c>
      <c r="B494" s="160" t="s">
        <v>1328</v>
      </c>
      <c r="C494" s="165" t="s">
        <v>297</v>
      </c>
      <c r="D494" s="165" t="s">
        <v>675</v>
      </c>
      <c r="E494" s="165" t="s">
        <v>693</v>
      </c>
      <c r="F494" s="147">
        <f t="shared" si="15"/>
        <v>242.5</v>
      </c>
      <c r="G494" s="161">
        <v>242500</v>
      </c>
    </row>
    <row r="495" spans="1:7" ht="25.5">
      <c r="A495" s="98">
        <f t="shared" si="14"/>
        <v>484</v>
      </c>
      <c r="B495" s="160" t="s">
        <v>1515</v>
      </c>
      <c r="C495" s="165" t="s">
        <v>297</v>
      </c>
      <c r="D495" s="165" t="s">
        <v>676</v>
      </c>
      <c r="E495" s="165" t="s">
        <v>101</v>
      </c>
      <c r="F495" s="147">
        <f t="shared" si="15"/>
        <v>7720.9</v>
      </c>
      <c r="G495" s="161">
        <v>7720900</v>
      </c>
    </row>
    <row r="496" spans="1:7" ht="12.75">
      <c r="A496" s="98">
        <f t="shared" si="14"/>
        <v>485</v>
      </c>
      <c r="B496" s="160" t="s">
        <v>1354</v>
      </c>
      <c r="C496" s="165" t="s">
        <v>297</v>
      </c>
      <c r="D496" s="165" t="s">
        <v>676</v>
      </c>
      <c r="E496" s="165" t="s">
        <v>694</v>
      </c>
      <c r="F496" s="147">
        <f t="shared" si="15"/>
        <v>5862.4</v>
      </c>
      <c r="G496" s="161">
        <v>5862400</v>
      </c>
    </row>
    <row r="497" spans="1:7" ht="25.5">
      <c r="A497" s="98">
        <f t="shared" si="14"/>
        <v>486</v>
      </c>
      <c r="B497" s="160" t="s">
        <v>1328</v>
      </c>
      <c r="C497" s="165" t="s">
        <v>297</v>
      </c>
      <c r="D497" s="165" t="s">
        <v>676</v>
      </c>
      <c r="E497" s="165" t="s">
        <v>693</v>
      </c>
      <c r="F497" s="147">
        <f t="shared" si="15"/>
        <v>1858.5</v>
      </c>
      <c r="G497" s="161">
        <v>1858500</v>
      </c>
    </row>
    <row r="498" spans="1:7" ht="38.25">
      <c r="A498" s="98">
        <f t="shared" si="14"/>
        <v>487</v>
      </c>
      <c r="B498" s="160" t="s">
        <v>1516</v>
      </c>
      <c r="C498" s="165" t="s">
        <v>297</v>
      </c>
      <c r="D498" s="165" t="s">
        <v>677</v>
      </c>
      <c r="E498" s="165" t="s">
        <v>101</v>
      </c>
      <c r="F498" s="147">
        <f t="shared" si="15"/>
        <v>1093.7</v>
      </c>
      <c r="G498" s="161">
        <v>1093700</v>
      </c>
    </row>
    <row r="499" spans="1:7" ht="25.5">
      <c r="A499" s="98">
        <f t="shared" si="14"/>
        <v>488</v>
      </c>
      <c r="B499" s="160" t="s">
        <v>1328</v>
      </c>
      <c r="C499" s="165" t="s">
        <v>297</v>
      </c>
      <c r="D499" s="165" t="s">
        <v>677</v>
      </c>
      <c r="E499" s="165" t="s">
        <v>693</v>
      </c>
      <c r="F499" s="147">
        <f t="shared" si="15"/>
        <v>1093.7</v>
      </c>
      <c r="G499" s="161">
        <v>1093700</v>
      </c>
    </row>
    <row r="500" spans="1:7" ht="12.75">
      <c r="A500" s="98">
        <f t="shared" si="14"/>
        <v>489</v>
      </c>
      <c r="B500" s="160" t="s">
        <v>1319</v>
      </c>
      <c r="C500" s="165" t="s">
        <v>82</v>
      </c>
      <c r="D500" s="165" t="s">
        <v>113</v>
      </c>
      <c r="E500" s="165" t="s">
        <v>101</v>
      </c>
      <c r="F500" s="147">
        <f t="shared" si="15"/>
        <v>24640.044570000002</v>
      </c>
      <c r="G500" s="161">
        <v>24640044.57</v>
      </c>
    </row>
    <row r="501" spans="1:7" ht="38.25">
      <c r="A501" s="98">
        <f t="shared" si="14"/>
        <v>490</v>
      </c>
      <c r="B501" s="160" t="s">
        <v>1306</v>
      </c>
      <c r="C501" s="165" t="s">
        <v>82</v>
      </c>
      <c r="D501" s="165" t="s">
        <v>765</v>
      </c>
      <c r="E501" s="165" t="s">
        <v>101</v>
      </c>
      <c r="F501" s="147">
        <f t="shared" si="15"/>
        <v>24640.044570000002</v>
      </c>
      <c r="G501" s="161">
        <v>24640044.57</v>
      </c>
    </row>
    <row r="502" spans="1:7" ht="12.75">
      <c r="A502" s="98">
        <f t="shared" si="14"/>
        <v>491</v>
      </c>
      <c r="B502" s="160" t="s">
        <v>1547</v>
      </c>
      <c r="C502" s="165" t="s">
        <v>82</v>
      </c>
      <c r="D502" s="165" t="s">
        <v>674</v>
      </c>
      <c r="E502" s="165" t="s">
        <v>101</v>
      </c>
      <c r="F502" s="147">
        <f t="shared" si="15"/>
        <v>24640.044570000002</v>
      </c>
      <c r="G502" s="161">
        <v>24640044.57</v>
      </c>
    </row>
    <row r="503" spans="1:7" ht="38.25">
      <c r="A503" s="98">
        <f t="shared" si="14"/>
        <v>492</v>
      </c>
      <c r="B503" s="160" t="s">
        <v>1514</v>
      </c>
      <c r="C503" s="165" t="s">
        <v>82</v>
      </c>
      <c r="D503" s="165" t="s">
        <v>675</v>
      </c>
      <c r="E503" s="165" t="s">
        <v>101</v>
      </c>
      <c r="F503" s="147">
        <f t="shared" si="15"/>
        <v>842.34</v>
      </c>
      <c r="G503" s="161">
        <v>842340</v>
      </c>
    </row>
    <row r="504" spans="1:7" ht="25.5">
      <c r="A504" s="98">
        <f t="shared" si="14"/>
        <v>493</v>
      </c>
      <c r="B504" s="160" t="s">
        <v>1328</v>
      </c>
      <c r="C504" s="165" t="s">
        <v>82</v>
      </c>
      <c r="D504" s="165" t="s">
        <v>675</v>
      </c>
      <c r="E504" s="165" t="s">
        <v>693</v>
      </c>
      <c r="F504" s="147">
        <f t="shared" si="15"/>
        <v>842.34</v>
      </c>
      <c r="G504" s="161">
        <v>842340</v>
      </c>
    </row>
    <row r="505" spans="1:7" ht="25.5">
      <c r="A505" s="98">
        <f t="shared" si="14"/>
        <v>494</v>
      </c>
      <c r="B505" s="160" t="s">
        <v>1517</v>
      </c>
      <c r="C505" s="165" t="s">
        <v>82</v>
      </c>
      <c r="D505" s="165" t="s">
        <v>678</v>
      </c>
      <c r="E505" s="165" t="s">
        <v>101</v>
      </c>
      <c r="F505" s="147">
        <f t="shared" si="15"/>
        <v>2358.82304</v>
      </c>
      <c r="G505" s="161">
        <v>2358823.04</v>
      </c>
    </row>
    <row r="506" spans="1:7" ht="25.5">
      <c r="A506" s="98">
        <f t="shared" si="14"/>
        <v>495</v>
      </c>
      <c r="B506" s="160" t="s">
        <v>1328</v>
      </c>
      <c r="C506" s="165" t="s">
        <v>82</v>
      </c>
      <c r="D506" s="165" t="s">
        <v>678</v>
      </c>
      <c r="E506" s="165" t="s">
        <v>693</v>
      </c>
      <c r="F506" s="147">
        <f t="shared" si="15"/>
        <v>2358.82304</v>
      </c>
      <c r="G506" s="161">
        <v>2358823.04</v>
      </c>
    </row>
    <row r="507" spans="1:7" ht="12.75">
      <c r="A507" s="98">
        <f t="shared" si="14"/>
        <v>496</v>
      </c>
      <c r="B507" s="160" t="s">
        <v>1518</v>
      </c>
      <c r="C507" s="165" t="s">
        <v>82</v>
      </c>
      <c r="D507" s="165" t="s">
        <v>679</v>
      </c>
      <c r="E507" s="165" t="s">
        <v>101</v>
      </c>
      <c r="F507" s="147">
        <f t="shared" si="15"/>
        <v>4043.7</v>
      </c>
      <c r="G507" s="161">
        <v>4043700</v>
      </c>
    </row>
    <row r="508" spans="1:7" ht="12.75">
      <c r="A508" s="98">
        <f t="shared" si="14"/>
        <v>497</v>
      </c>
      <c r="B508" s="160" t="s">
        <v>1354</v>
      </c>
      <c r="C508" s="165" t="s">
        <v>82</v>
      </c>
      <c r="D508" s="165" t="s">
        <v>679</v>
      </c>
      <c r="E508" s="165" t="s">
        <v>694</v>
      </c>
      <c r="F508" s="147">
        <f t="shared" si="15"/>
        <v>262.2</v>
      </c>
      <c r="G508" s="161">
        <v>262200</v>
      </c>
    </row>
    <row r="509" spans="1:7" ht="25.5">
      <c r="A509" s="98">
        <f t="shared" si="14"/>
        <v>498</v>
      </c>
      <c r="B509" s="160" t="s">
        <v>1328</v>
      </c>
      <c r="C509" s="165" t="s">
        <v>82</v>
      </c>
      <c r="D509" s="165" t="s">
        <v>679</v>
      </c>
      <c r="E509" s="165" t="s">
        <v>693</v>
      </c>
      <c r="F509" s="147">
        <f t="shared" si="15"/>
        <v>3781.5</v>
      </c>
      <c r="G509" s="161">
        <v>3781500</v>
      </c>
    </row>
    <row r="510" spans="1:7" ht="38.25">
      <c r="A510" s="98">
        <f t="shared" si="14"/>
        <v>499</v>
      </c>
      <c r="B510" s="160" t="s">
        <v>1516</v>
      </c>
      <c r="C510" s="165" t="s">
        <v>82</v>
      </c>
      <c r="D510" s="165" t="s">
        <v>677</v>
      </c>
      <c r="E510" s="165" t="s">
        <v>101</v>
      </c>
      <c r="F510" s="147">
        <f t="shared" si="15"/>
        <v>300</v>
      </c>
      <c r="G510" s="161">
        <v>300000</v>
      </c>
    </row>
    <row r="511" spans="1:7" ht="25.5">
      <c r="A511" s="98">
        <f t="shared" si="14"/>
        <v>500</v>
      </c>
      <c r="B511" s="160" t="s">
        <v>1328</v>
      </c>
      <c r="C511" s="165" t="s">
        <v>82</v>
      </c>
      <c r="D511" s="165" t="s">
        <v>677</v>
      </c>
      <c r="E511" s="165" t="s">
        <v>693</v>
      </c>
      <c r="F511" s="147">
        <f t="shared" si="15"/>
        <v>300</v>
      </c>
      <c r="G511" s="161">
        <v>300000</v>
      </c>
    </row>
    <row r="512" spans="1:7" ht="25.5">
      <c r="A512" s="98">
        <f t="shared" si="14"/>
        <v>501</v>
      </c>
      <c r="B512" s="160" t="s">
        <v>1519</v>
      </c>
      <c r="C512" s="165" t="s">
        <v>82</v>
      </c>
      <c r="D512" s="165" t="s">
        <v>1246</v>
      </c>
      <c r="E512" s="165" t="s">
        <v>101</v>
      </c>
      <c r="F512" s="147">
        <f t="shared" si="15"/>
        <v>17095.18153</v>
      </c>
      <c r="G512" s="161">
        <v>17095181.53</v>
      </c>
    </row>
    <row r="513" spans="1:8" ht="12.75">
      <c r="A513" s="98">
        <f t="shared" si="14"/>
        <v>502</v>
      </c>
      <c r="B513" s="160" t="s">
        <v>1361</v>
      </c>
      <c r="C513" s="165" t="s">
        <v>82</v>
      </c>
      <c r="D513" s="165" t="s">
        <v>1246</v>
      </c>
      <c r="E513" s="165" t="s">
        <v>696</v>
      </c>
      <c r="F513" s="147">
        <f t="shared" si="15"/>
        <v>17095.18153</v>
      </c>
      <c r="G513" s="161">
        <v>17095181.53</v>
      </c>
      <c r="H513" s="141"/>
    </row>
    <row r="514" spans="1:7" ht="38.25">
      <c r="A514" s="111">
        <f t="shared" si="14"/>
        <v>503</v>
      </c>
      <c r="B514" s="162" t="s">
        <v>1320</v>
      </c>
      <c r="C514" s="164" t="s">
        <v>382</v>
      </c>
      <c r="D514" s="164" t="s">
        <v>113</v>
      </c>
      <c r="E514" s="164" t="s">
        <v>101</v>
      </c>
      <c r="F514" s="108">
        <f t="shared" si="15"/>
        <v>89857.5</v>
      </c>
      <c r="G514" s="161">
        <v>89857500</v>
      </c>
    </row>
    <row r="515" spans="1:7" ht="25.5">
      <c r="A515" s="98">
        <f t="shared" si="14"/>
        <v>504</v>
      </c>
      <c r="B515" s="160" t="s">
        <v>1321</v>
      </c>
      <c r="C515" s="165" t="s">
        <v>86</v>
      </c>
      <c r="D515" s="165" t="s">
        <v>113</v>
      </c>
      <c r="E515" s="165" t="s">
        <v>101</v>
      </c>
      <c r="F515" s="147">
        <f t="shared" si="15"/>
        <v>50955</v>
      </c>
      <c r="G515" s="161">
        <v>50955000</v>
      </c>
    </row>
    <row r="516" spans="1:7" ht="38.25">
      <c r="A516" s="98">
        <f t="shared" si="14"/>
        <v>505</v>
      </c>
      <c r="B516" s="160" t="s">
        <v>1322</v>
      </c>
      <c r="C516" s="165" t="s">
        <v>86</v>
      </c>
      <c r="D516" s="165" t="s">
        <v>766</v>
      </c>
      <c r="E516" s="165" t="s">
        <v>101</v>
      </c>
      <c r="F516" s="147">
        <f t="shared" si="15"/>
        <v>50955</v>
      </c>
      <c r="G516" s="161">
        <v>50955000</v>
      </c>
    </row>
    <row r="517" spans="1:7" ht="25.5">
      <c r="A517" s="98">
        <f t="shared" si="14"/>
        <v>506</v>
      </c>
      <c r="B517" s="160" t="s">
        <v>1548</v>
      </c>
      <c r="C517" s="165" t="s">
        <v>86</v>
      </c>
      <c r="D517" s="165" t="s">
        <v>680</v>
      </c>
      <c r="E517" s="165" t="s">
        <v>101</v>
      </c>
      <c r="F517" s="147">
        <f t="shared" si="15"/>
        <v>50955</v>
      </c>
      <c r="G517" s="161">
        <v>50955000</v>
      </c>
    </row>
    <row r="518" spans="1:7" ht="25.5">
      <c r="A518" s="98">
        <f t="shared" si="14"/>
        <v>507</v>
      </c>
      <c r="B518" s="160" t="s">
        <v>1451</v>
      </c>
      <c r="C518" s="165" t="s">
        <v>86</v>
      </c>
      <c r="D518" s="165" t="s">
        <v>681</v>
      </c>
      <c r="E518" s="165" t="s">
        <v>101</v>
      </c>
      <c r="F518" s="147">
        <f t="shared" si="15"/>
        <v>18326</v>
      </c>
      <c r="G518" s="161">
        <v>18326000</v>
      </c>
    </row>
    <row r="519" spans="1:7" ht="12.75">
      <c r="A519" s="98">
        <f t="shared" si="14"/>
        <v>508</v>
      </c>
      <c r="B519" s="160" t="s">
        <v>1452</v>
      </c>
      <c r="C519" s="165" t="s">
        <v>86</v>
      </c>
      <c r="D519" s="165" t="s">
        <v>681</v>
      </c>
      <c r="E519" s="165" t="s">
        <v>699</v>
      </c>
      <c r="F519" s="147">
        <f t="shared" si="15"/>
        <v>18326</v>
      </c>
      <c r="G519" s="161">
        <v>18326000</v>
      </c>
    </row>
    <row r="520" spans="1:7" ht="38.25">
      <c r="A520" s="98">
        <f t="shared" si="14"/>
        <v>509</v>
      </c>
      <c r="B520" s="160" t="s">
        <v>1453</v>
      </c>
      <c r="C520" s="165" t="s">
        <v>86</v>
      </c>
      <c r="D520" s="165" t="s">
        <v>682</v>
      </c>
      <c r="E520" s="165" t="s">
        <v>101</v>
      </c>
      <c r="F520" s="147">
        <f t="shared" si="15"/>
        <v>32629</v>
      </c>
      <c r="G520" s="161">
        <v>32629000</v>
      </c>
    </row>
    <row r="521" spans="1:7" ht="12.75">
      <c r="A521" s="98">
        <f t="shared" si="14"/>
        <v>510</v>
      </c>
      <c r="B521" s="160" t="s">
        <v>1452</v>
      </c>
      <c r="C521" s="165" t="s">
        <v>86</v>
      </c>
      <c r="D521" s="165" t="s">
        <v>682</v>
      </c>
      <c r="E521" s="165" t="s">
        <v>699</v>
      </c>
      <c r="F521" s="147">
        <f t="shared" si="15"/>
        <v>32629</v>
      </c>
      <c r="G521" s="161">
        <v>32629000</v>
      </c>
    </row>
    <row r="522" spans="1:7" ht="12.75">
      <c r="A522" s="98">
        <f t="shared" si="14"/>
        <v>511</v>
      </c>
      <c r="B522" s="160" t="s">
        <v>1323</v>
      </c>
      <c r="C522" s="165" t="s">
        <v>384</v>
      </c>
      <c r="D522" s="165" t="s">
        <v>113</v>
      </c>
      <c r="E522" s="165" t="s">
        <v>101</v>
      </c>
      <c r="F522" s="147">
        <f t="shared" si="15"/>
        <v>38902.5</v>
      </c>
      <c r="G522" s="161">
        <v>38902500</v>
      </c>
    </row>
    <row r="523" spans="1:7" ht="38.25">
      <c r="A523" s="98">
        <f t="shared" si="14"/>
        <v>512</v>
      </c>
      <c r="B523" s="160" t="s">
        <v>1284</v>
      </c>
      <c r="C523" s="165" t="s">
        <v>384</v>
      </c>
      <c r="D523" s="165" t="s">
        <v>244</v>
      </c>
      <c r="E523" s="165" t="s">
        <v>101</v>
      </c>
      <c r="F523" s="147">
        <f t="shared" si="15"/>
        <v>961.5</v>
      </c>
      <c r="G523" s="161">
        <v>961500</v>
      </c>
    </row>
    <row r="524" spans="1:7" ht="38.25">
      <c r="A524" s="98">
        <f aca="true" t="shared" si="16" ref="A524:A535">1+A523</f>
        <v>513</v>
      </c>
      <c r="B524" s="160" t="s">
        <v>1525</v>
      </c>
      <c r="C524" s="165" t="s">
        <v>384</v>
      </c>
      <c r="D524" s="165" t="s">
        <v>521</v>
      </c>
      <c r="E524" s="165" t="s">
        <v>101</v>
      </c>
      <c r="F524" s="147">
        <f aca="true" t="shared" si="17" ref="F524:F535">G524/1000</f>
        <v>961.5</v>
      </c>
      <c r="G524" s="161">
        <v>961500</v>
      </c>
    </row>
    <row r="525" spans="1:7" ht="63.75">
      <c r="A525" s="98">
        <f t="shared" si="16"/>
        <v>514</v>
      </c>
      <c r="B525" s="160" t="s">
        <v>1369</v>
      </c>
      <c r="C525" s="165" t="s">
        <v>384</v>
      </c>
      <c r="D525" s="165" t="s">
        <v>523</v>
      </c>
      <c r="E525" s="165" t="s">
        <v>101</v>
      </c>
      <c r="F525" s="147">
        <f t="shared" si="17"/>
        <v>0.5</v>
      </c>
      <c r="G525" s="161">
        <v>500</v>
      </c>
    </row>
    <row r="526" spans="1:7" ht="12.75">
      <c r="A526" s="98">
        <f t="shared" si="16"/>
        <v>515</v>
      </c>
      <c r="B526" s="160" t="s">
        <v>1405</v>
      </c>
      <c r="C526" s="165" t="s">
        <v>384</v>
      </c>
      <c r="D526" s="165" t="s">
        <v>523</v>
      </c>
      <c r="E526" s="165" t="s">
        <v>684</v>
      </c>
      <c r="F526" s="147">
        <f t="shared" si="17"/>
        <v>0.5</v>
      </c>
      <c r="G526" s="161">
        <v>500</v>
      </c>
    </row>
    <row r="527" spans="1:7" ht="38.25">
      <c r="A527" s="98">
        <f t="shared" si="16"/>
        <v>516</v>
      </c>
      <c r="B527" s="160" t="s">
        <v>1454</v>
      </c>
      <c r="C527" s="165" t="s">
        <v>384</v>
      </c>
      <c r="D527" s="165" t="s">
        <v>688</v>
      </c>
      <c r="E527" s="165" t="s">
        <v>101</v>
      </c>
      <c r="F527" s="147">
        <f t="shared" si="17"/>
        <v>961</v>
      </c>
      <c r="G527" s="161">
        <v>961000</v>
      </c>
    </row>
    <row r="528" spans="1:7" ht="12.75">
      <c r="A528" s="98">
        <f t="shared" si="16"/>
        <v>517</v>
      </c>
      <c r="B528" s="160" t="s">
        <v>1405</v>
      </c>
      <c r="C528" s="165" t="s">
        <v>384</v>
      </c>
      <c r="D528" s="165" t="s">
        <v>688</v>
      </c>
      <c r="E528" s="165" t="s">
        <v>684</v>
      </c>
      <c r="F528" s="147">
        <f t="shared" si="17"/>
        <v>961</v>
      </c>
      <c r="G528" s="161">
        <v>961000</v>
      </c>
    </row>
    <row r="529" spans="1:7" ht="51">
      <c r="A529" s="98">
        <f t="shared" si="16"/>
        <v>518</v>
      </c>
      <c r="B529" s="160" t="s">
        <v>1455</v>
      </c>
      <c r="C529" s="165" t="s">
        <v>384</v>
      </c>
      <c r="D529" s="165" t="s">
        <v>689</v>
      </c>
      <c r="E529" s="165" t="s">
        <v>101</v>
      </c>
      <c r="F529" s="147">
        <f t="shared" si="17"/>
        <v>0</v>
      </c>
      <c r="G529" s="161">
        <v>0</v>
      </c>
    </row>
    <row r="530" spans="1:7" ht="12.75">
      <c r="A530" s="98">
        <f t="shared" si="16"/>
        <v>519</v>
      </c>
      <c r="B530" s="160" t="s">
        <v>1405</v>
      </c>
      <c r="C530" s="165" t="s">
        <v>384</v>
      </c>
      <c r="D530" s="165" t="s">
        <v>689</v>
      </c>
      <c r="E530" s="165" t="s">
        <v>684</v>
      </c>
      <c r="F530" s="147">
        <f t="shared" si="17"/>
        <v>0</v>
      </c>
      <c r="G530" s="161">
        <v>0</v>
      </c>
    </row>
    <row r="531" spans="1:7" ht="38.25">
      <c r="A531" s="98">
        <f t="shared" si="16"/>
        <v>520</v>
      </c>
      <c r="B531" s="160" t="s">
        <v>1322</v>
      </c>
      <c r="C531" s="165" t="s">
        <v>384</v>
      </c>
      <c r="D531" s="165" t="s">
        <v>766</v>
      </c>
      <c r="E531" s="165" t="s">
        <v>101</v>
      </c>
      <c r="F531" s="147">
        <f t="shared" si="17"/>
        <v>37941</v>
      </c>
      <c r="G531" s="161">
        <v>37941000</v>
      </c>
    </row>
    <row r="532" spans="1:7" ht="25.5">
      <c r="A532" s="98">
        <f t="shared" si="16"/>
        <v>521</v>
      </c>
      <c r="B532" s="160" t="s">
        <v>1548</v>
      </c>
      <c r="C532" s="165" t="s">
        <v>384</v>
      </c>
      <c r="D532" s="165" t="s">
        <v>680</v>
      </c>
      <c r="E532" s="165" t="s">
        <v>101</v>
      </c>
      <c r="F532" s="147">
        <f t="shared" si="17"/>
        <v>37941</v>
      </c>
      <c r="G532" s="161">
        <v>37941000</v>
      </c>
    </row>
    <row r="533" spans="1:7" ht="25.5">
      <c r="A533" s="98">
        <f t="shared" si="16"/>
        <v>522</v>
      </c>
      <c r="B533" s="160" t="s">
        <v>1456</v>
      </c>
      <c r="C533" s="165" t="s">
        <v>384</v>
      </c>
      <c r="D533" s="165" t="s">
        <v>690</v>
      </c>
      <c r="E533" s="165" t="s">
        <v>101</v>
      </c>
      <c r="F533" s="147">
        <f t="shared" si="17"/>
        <v>37941</v>
      </c>
      <c r="G533" s="161">
        <v>37941000</v>
      </c>
    </row>
    <row r="534" spans="1:7" ht="12.75">
      <c r="A534" s="98">
        <f t="shared" si="16"/>
        <v>523</v>
      </c>
      <c r="B534" s="160" t="s">
        <v>1405</v>
      </c>
      <c r="C534" s="165" t="s">
        <v>384</v>
      </c>
      <c r="D534" s="165" t="s">
        <v>690</v>
      </c>
      <c r="E534" s="165" t="s">
        <v>684</v>
      </c>
      <c r="F534" s="147">
        <f t="shared" si="17"/>
        <v>37941</v>
      </c>
      <c r="G534" s="161">
        <v>37941000</v>
      </c>
    </row>
    <row r="535" spans="1:7" ht="12.75">
      <c r="A535" s="111">
        <f t="shared" si="16"/>
        <v>524</v>
      </c>
      <c r="B535" s="184" t="s">
        <v>241</v>
      </c>
      <c r="C535" s="184"/>
      <c r="D535" s="184"/>
      <c r="E535" s="184"/>
      <c r="F535" s="108">
        <f t="shared" si="17"/>
        <v>894377.83123</v>
      </c>
      <c r="G535" s="163">
        <v>894377831.23</v>
      </c>
    </row>
  </sheetData>
  <sheetProtection/>
  <autoFilter ref="A11:G535"/>
  <mergeCells count="2">
    <mergeCell ref="A8:F8"/>
    <mergeCell ref="B535:E535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7030A0"/>
  </sheetPr>
  <dimension ref="A1:M492"/>
  <sheetViews>
    <sheetView zoomScalePageLayoutView="0" workbookViewId="0" topLeftCell="A475">
      <selection activeCell="F495" sqref="F495"/>
    </sheetView>
  </sheetViews>
  <sheetFormatPr defaultColWidth="9.00390625" defaultRowHeight="12.75"/>
  <cols>
    <col min="1" max="1" width="4.75390625" style="97" customWidth="1"/>
    <col min="2" max="2" width="55.75390625" style="8" customWidth="1"/>
    <col min="3" max="3" width="7.625" style="8" customWidth="1"/>
    <col min="4" max="5" width="6.75390625" style="8" customWidth="1"/>
    <col min="6" max="6" width="11.375" style="8" customWidth="1"/>
    <col min="7" max="7" width="6.75390625" style="8" hidden="1" customWidth="1"/>
    <col min="8" max="8" width="11.375" style="8" customWidth="1"/>
    <col min="9" max="9" width="6.75390625" style="8" hidden="1" customWidth="1"/>
    <col min="10" max="11" width="9.125" style="10" customWidth="1"/>
    <col min="12" max="12" width="14.875" style="10" customWidth="1"/>
    <col min="13" max="16384" width="9.125" style="10" customWidth="1"/>
  </cols>
  <sheetData>
    <row r="1" spans="3:8" ht="12">
      <c r="C1" s="13"/>
      <c r="D1" s="13"/>
      <c r="H1" s="7" t="s">
        <v>702</v>
      </c>
    </row>
    <row r="2" spans="3:8" ht="12">
      <c r="C2" s="13"/>
      <c r="D2" s="13"/>
      <c r="H2" s="7" t="s">
        <v>303</v>
      </c>
    </row>
    <row r="3" spans="3:8" ht="12">
      <c r="C3" s="13"/>
      <c r="D3" s="13"/>
      <c r="H3" s="7" t="s">
        <v>99</v>
      </c>
    </row>
    <row r="4" spans="3:8" ht="12">
      <c r="C4" s="13"/>
      <c r="D4" s="13"/>
      <c r="H4" s="7" t="s">
        <v>100</v>
      </c>
    </row>
    <row r="5" spans="3:8" ht="12">
      <c r="C5" s="13"/>
      <c r="D5" s="13"/>
      <c r="H5" s="7" t="s">
        <v>99</v>
      </c>
    </row>
    <row r="6" spans="3:8" ht="12">
      <c r="C6" s="13"/>
      <c r="D6" s="13"/>
      <c r="H6" s="7" t="s">
        <v>385</v>
      </c>
    </row>
    <row r="7" spans="3:4" ht="12">
      <c r="C7" s="13"/>
      <c r="D7" s="13"/>
    </row>
    <row r="8" spans="1:9" ht="42" customHeight="1">
      <c r="A8" s="182" t="s">
        <v>970</v>
      </c>
      <c r="B8" s="187"/>
      <c r="C8" s="187"/>
      <c r="D8" s="187"/>
      <c r="E8" s="187"/>
      <c r="F8" s="187"/>
      <c r="G8" s="187"/>
      <c r="H8" s="187"/>
      <c r="I8" s="116"/>
    </row>
    <row r="9" spans="1:9" ht="12">
      <c r="A9" s="106"/>
      <c r="B9" s="109"/>
      <c r="C9" s="109"/>
      <c r="D9" s="109"/>
      <c r="E9" s="109"/>
      <c r="F9" s="109"/>
      <c r="G9" s="109"/>
      <c r="H9" s="109"/>
      <c r="I9" s="109"/>
    </row>
    <row r="10" spans="1:9" ht="12">
      <c r="A10" s="188" t="s">
        <v>105</v>
      </c>
      <c r="B10" s="190" t="s">
        <v>748</v>
      </c>
      <c r="C10" s="190" t="s">
        <v>271</v>
      </c>
      <c r="D10" s="192" t="s">
        <v>270</v>
      </c>
      <c r="E10" s="192" t="s">
        <v>272</v>
      </c>
      <c r="F10" s="9" t="s">
        <v>700</v>
      </c>
      <c r="G10" s="105"/>
      <c r="H10" s="9" t="s">
        <v>701</v>
      </c>
      <c r="I10" s="105"/>
    </row>
    <row r="11" spans="1:9" ht="48.75" customHeight="1">
      <c r="A11" s="189"/>
      <c r="B11" s="191"/>
      <c r="C11" s="191"/>
      <c r="D11" s="193"/>
      <c r="E11" s="193"/>
      <c r="F11" s="9" t="s">
        <v>273</v>
      </c>
      <c r="G11" s="107"/>
      <c r="H11" s="9" t="s">
        <v>273</v>
      </c>
      <c r="I11" s="107"/>
    </row>
    <row r="12" spans="1:9" ht="12">
      <c r="A12" s="9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/>
      <c r="H12" s="9">
        <v>7</v>
      </c>
      <c r="I12" s="9"/>
    </row>
    <row r="13" spans="1:9" ht="12.75">
      <c r="A13" s="111">
        <v>1</v>
      </c>
      <c r="B13" s="112" t="s">
        <v>251</v>
      </c>
      <c r="C13" s="110" t="s">
        <v>220</v>
      </c>
      <c r="D13" s="110" t="s">
        <v>113</v>
      </c>
      <c r="E13" s="110" t="s">
        <v>101</v>
      </c>
      <c r="F13" s="108">
        <f>G13/1000</f>
        <v>48036.8</v>
      </c>
      <c r="G13" s="147">
        <v>48036800</v>
      </c>
      <c r="H13" s="108">
        <f>I13/1000</f>
        <v>49454.07</v>
      </c>
      <c r="I13" s="147">
        <v>49454070</v>
      </c>
    </row>
    <row r="14" spans="1:9" ht="38.25">
      <c r="A14" s="98">
        <f>1+A13</f>
        <v>2</v>
      </c>
      <c r="B14" s="146" t="s">
        <v>252</v>
      </c>
      <c r="C14" s="145" t="s">
        <v>221</v>
      </c>
      <c r="D14" s="145" t="s">
        <v>113</v>
      </c>
      <c r="E14" s="145" t="s">
        <v>101</v>
      </c>
      <c r="F14" s="101">
        <f>G14/1000</f>
        <v>1252.12</v>
      </c>
      <c r="G14" s="147">
        <v>1252120</v>
      </c>
      <c r="H14" s="140">
        <f aca="true" t="shared" si="0" ref="H14:H77">I14/1000</f>
        <v>1252.12</v>
      </c>
      <c r="I14" s="147">
        <v>1252120</v>
      </c>
    </row>
    <row r="15" spans="1:9" ht="12.75">
      <c r="A15" s="98">
        <f aca="true" t="shared" si="1" ref="A15:A78">1+A14</f>
        <v>3</v>
      </c>
      <c r="B15" s="146" t="s">
        <v>706</v>
      </c>
      <c r="C15" s="145" t="s">
        <v>221</v>
      </c>
      <c r="D15" s="145" t="s">
        <v>480</v>
      </c>
      <c r="E15" s="145" t="s">
        <v>101</v>
      </c>
      <c r="F15" s="140">
        <f aca="true" t="shared" si="2" ref="F15:F78">G15/1000</f>
        <v>1252.12</v>
      </c>
      <c r="G15" s="147">
        <v>1252120</v>
      </c>
      <c r="H15" s="140">
        <f t="shared" si="0"/>
        <v>1252.12</v>
      </c>
      <c r="I15" s="147">
        <v>1252120</v>
      </c>
    </row>
    <row r="16" spans="1:9" ht="12.75">
      <c r="A16" s="98">
        <f t="shared" si="1"/>
        <v>4</v>
      </c>
      <c r="B16" s="146" t="s">
        <v>767</v>
      </c>
      <c r="C16" s="145" t="s">
        <v>221</v>
      </c>
      <c r="D16" s="145" t="s">
        <v>481</v>
      </c>
      <c r="E16" s="145" t="s">
        <v>101</v>
      </c>
      <c r="F16" s="140">
        <f t="shared" si="2"/>
        <v>1252.12</v>
      </c>
      <c r="G16" s="147">
        <v>1252120</v>
      </c>
      <c r="H16" s="140">
        <f t="shared" si="0"/>
        <v>1252.12</v>
      </c>
      <c r="I16" s="147">
        <v>1252120</v>
      </c>
    </row>
    <row r="17" spans="1:9" ht="25.5">
      <c r="A17" s="98">
        <f t="shared" si="1"/>
        <v>5</v>
      </c>
      <c r="B17" s="146" t="s">
        <v>768</v>
      </c>
      <c r="C17" s="145" t="s">
        <v>221</v>
      </c>
      <c r="D17" s="145" t="s">
        <v>481</v>
      </c>
      <c r="E17" s="145" t="s">
        <v>692</v>
      </c>
      <c r="F17" s="140">
        <f t="shared" si="2"/>
        <v>1252.12</v>
      </c>
      <c r="G17" s="147">
        <v>1252120</v>
      </c>
      <c r="H17" s="140">
        <f t="shared" si="0"/>
        <v>1252.12</v>
      </c>
      <c r="I17" s="147">
        <v>1252120</v>
      </c>
    </row>
    <row r="18" spans="1:9" ht="38.25">
      <c r="A18" s="98">
        <f t="shared" si="1"/>
        <v>6</v>
      </c>
      <c r="B18" s="146" t="s">
        <v>98</v>
      </c>
      <c r="C18" s="145" t="s">
        <v>222</v>
      </c>
      <c r="D18" s="145" t="s">
        <v>113</v>
      </c>
      <c r="E18" s="145" t="s">
        <v>101</v>
      </c>
      <c r="F18" s="140">
        <f t="shared" si="2"/>
        <v>2169</v>
      </c>
      <c r="G18" s="147">
        <v>2169000</v>
      </c>
      <c r="H18" s="140">
        <f t="shared" si="0"/>
        <v>2169</v>
      </c>
      <c r="I18" s="147">
        <v>2169000</v>
      </c>
    </row>
    <row r="19" spans="1:9" ht="12.75">
      <c r="A19" s="98">
        <f t="shared" si="1"/>
        <v>7</v>
      </c>
      <c r="B19" s="146" t="s">
        <v>706</v>
      </c>
      <c r="C19" s="145" t="s">
        <v>222</v>
      </c>
      <c r="D19" s="145" t="s">
        <v>480</v>
      </c>
      <c r="E19" s="145" t="s">
        <v>101</v>
      </c>
      <c r="F19" s="140">
        <f t="shared" si="2"/>
        <v>2169</v>
      </c>
      <c r="G19" s="147">
        <v>2169000</v>
      </c>
      <c r="H19" s="140">
        <f t="shared" si="0"/>
        <v>2169</v>
      </c>
      <c r="I19" s="147">
        <v>2169000</v>
      </c>
    </row>
    <row r="20" spans="1:9" ht="25.5">
      <c r="A20" s="98">
        <f t="shared" si="1"/>
        <v>8</v>
      </c>
      <c r="B20" s="146" t="s">
        <v>769</v>
      </c>
      <c r="C20" s="145" t="s">
        <v>222</v>
      </c>
      <c r="D20" s="145" t="s">
        <v>482</v>
      </c>
      <c r="E20" s="145" t="s">
        <v>101</v>
      </c>
      <c r="F20" s="140">
        <f t="shared" si="2"/>
        <v>953.334</v>
      </c>
      <c r="G20" s="147">
        <v>953334</v>
      </c>
      <c r="H20" s="140">
        <f t="shared" si="0"/>
        <v>953.334</v>
      </c>
      <c r="I20" s="147">
        <v>953334</v>
      </c>
    </row>
    <row r="21" spans="1:9" ht="25.5">
      <c r="A21" s="98">
        <f t="shared" si="1"/>
        <v>9</v>
      </c>
      <c r="B21" s="146" t="s">
        <v>768</v>
      </c>
      <c r="C21" s="145" t="s">
        <v>222</v>
      </c>
      <c r="D21" s="145" t="s">
        <v>482</v>
      </c>
      <c r="E21" s="145" t="s">
        <v>692</v>
      </c>
      <c r="F21" s="140">
        <f t="shared" si="2"/>
        <v>941.334</v>
      </c>
      <c r="G21" s="147">
        <v>941334</v>
      </c>
      <c r="H21" s="140">
        <f t="shared" si="0"/>
        <v>941.334</v>
      </c>
      <c r="I21" s="147">
        <v>941334</v>
      </c>
    </row>
    <row r="22" spans="1:9" ht="25.5">
      <c r="A22" s="98">
        <f t="shared" si="1"/>
        <v>10</v>
      </c>
      <c r="B22" s="146" t="s">
        <v>770</v>
      </c>
      <c r="C22" s="145" t="s">
        <v>222</v>
      </c>
      <c r="D22" s="145" t="s">
        <v>482</v>
      </c>
      <c r="E22" s="145" t="s">
        <v>693</v>
      </c>
      <c r="F22" s="140">
        <f t="shared" si="2"/>
        <v>12</v>
      </c>
      <c r="G22" s="147">
        <v>12000</v>
      </c>
      <c r="H22" s="140">
        <f t="shared" si="0"/>
        <v>12</v>
      </c>
      <c r="I22" s="147">
        <v>12000</v>
      </c>
    </row>
    <row r="23" spans="1:9" ht="25.5">
      <c r="A23" s="98">
        <f t="shared" si="1"/>
        <v>11</v>
      </c>
      <c r="B23" s="146" t="s">
        <v>966</v>
      </c>
      <c r="C23" s="145" t="s">
        <v>222</v>
      </c>
      <c r="D23" s="145" t="s">
        <v>483</v>
      </c>
      <c r="E23" s="145" t="s">
        <v>101</v>
      </c>
      <c r="F23" s="140">
        <f t="shared" si="2"/>
        <v>1107.666</v>
      </c>
      <c r="G23" s="147">
        <v>1107666</v>
      </c>
      <c r="H23" s="140">
        <f t="shared" si="0"/>
        <v>1107.666</v>
      </c>
      <c r="I23" s="147">
        <v>1107666</v>
      </c>
    </row>
    <row r="24" spans="1:9" ht="25.5">
      <c r="A24" s="98">
        <f t="shared" si="1"/>
        <v>12</v>
      </c>
      <c r="B24" s="146" t="s">
        <v>768</v>
      </c>
      <c r="C24" s="145" t="s">
        <v>222</v>
      </c>
      <c r="D24" s="145" t="s">
        <v>483</v>
      </c>
      <c r="E24" s="145" t="s">
        <v>692</v>
      </c>
      <c r="F24" s="140">
        <f t="shared" si="2"/>
        <v>1107.666</v>
      </c>
      <c r="G24" s="147">
        <v>1107666</v>
      </c>
      <c r="H24" s="140">
        <f t="shared" si="0"/>
        <v>1107.666</v>
      </c>
      <c r="I24" s="147">
        <v>1107666</v>
      </c>
    </row>
    <row r="25" spans="1:9" ht="25.5">
      <c r="A25" s="98">
        <f t="shared" si="1"/>
        <v>13</v>
      </c>
      <c r="B25" s="146" t="s">
        <v>1255</v>
      </c>
      <c r="C25" s="145" t="s">
        <v>222</v>
      </c>
      <c r="D25" s="145" t="s">
        <v>1251</v>
      </c>
      <c r="E25" s="145" t="s">
        <v>101</v>
      </c>
      <c r="F25" s="140">
        <f t="shared" si="2"/>
        <v>108</v>
      </c>
      <c r="G25" s="147">
        <v>108000</v>
      </c>
      <c r="H25" s="140">
        <f t="shared" si="0"/>
        <v>108</v>
      </c>
      <c r="I25" s="147">
        <v>108000</v>
      </c>
    </row>
    <row r="26" spans="1:9" ht="25.5">
      <c r="A26" s="98">
        <f t="shared" si="1"/>
        <v>14</v>
      </c>
      <c r="B26" s="146" t="s">
        <v>768</v>
      </c>
      <c r="C26" s="145" t="s">
        <v>222</v>
      </c>
      <c r="D26" s="145" t="s">
        <v>1251</v>
      </c>
      <c r="E26" s="145" t="s">
        <v>692</v>
      </c>
      <c r="F26" s="140">
        <f t="shared" si="2"/>
        <v>108</v>
      </c>
      <c r="G26" s="147">
        <v>108000</v>
      </c>
      <c r="H26" s="140">
        <f t="shared" si="0"/>
        <v>108</v>
      </c>
      <c r="I26" s="147">
        <v>108000</v>
      </c>
    </row>
    <row r="27" spans="1:9" ht="51">
      <c r="A27" s="98">
        <f t="shared" si="1"/>
        <v>15</v>
      </c>
      <c r="B27" s="146" t="s">
        <v>256</v>
      </c>
      <c r="C27" s="145" t="s">
        <v>223</v>
      </c>
      <c r="D27" s="145" t="s">
        <v>113</v>
      </c>
      <c r="E27" s="145" t="s">
        <v>101</v>
      </c>
      <c r="F27" s="140">
        <f t="shared" si="2"/>
        <v>23279.3</v>
      </c>
      <c r="G27" s="147">
        <v>23279300</v>
      </c>
      <c r="H27" s="140">
        <f t="shared" si="0"/>
        <v>23279.3</v>
      </c>
      <c r="I27" s="147">
        <v>23279300</v>
      </c>
    </row>
    <row r="28" spans="1:9" ht="12.75">
      <c r="A28" s="98">
        <f t="shared" si="1"/>
        <v>16</v>
      </c>
      <c r="B28" s="146" t="s">
        <v>706</v>
      </c>
      <c r="C28" s="145" t="s">
        <v>223</v>
      </c>
      <c r="D28" s="145" t="s">
        <v>480</v>
      </c>
      <c r="E28" s="145" t="s">
        <v>101</v>
      </c>
      <c r="F28" s="140">
        <f t="shared" si="2"/>
        <v>23279.3</v>
      </c>
      <c r="G28" s="147">
        <v>23279300</v>
      </c>
      <c r="H28" s="140">
        <f t="shared" si="0"/>
        <v>23279.3</v>
      </c>
      <c r="I28" s="147">
        <v>23279300</v>
      </c>
    </row>
    <row r="29" spans="1:9" ht="25.5">
      <c r="A29" s="98">
        <f t="shared" si="1"/>
        <v>17</v>
      </c>
      <c r="B29" s="146" t="s">
        <v>769</v>
      </c>
      <c r="C29" s="145" t="s">
        <v>223</v>
      </c>
      <c r="D29" s="145" t="s">
        <v>482</v>
      </c>
      <c r="E29" s="145" t="s">
        <v>101</v>
      </c>
      <c r="F29" s="140">
        <f t="shared" si="2"/>
        <v>23279.3</v>
      </c>
      <c r="G29" s="147">
        <v>23279300</v>
      </c>
      <c r="H29" s="140">
        <f t="shared" si="0"/>
        <v>23279.3</v>
      </c>
      <c r="I29" s="147">
        <v>23279300</v>
      </c>
    </row>
    <row r="30" spans="1:9" ht="25.5">
      <c r="A30" s="98">
        <f t="shared" si="1"/>
        <v>18</v>
      </c>
      <c r="B30" s="146" t="s">
        <v>768</v>
      </c>
      <c r="C30" s="145" t="s">
        <v>223</v>
      </c>
      <c r="D30" s="145" t="s">
        <v>482</v>
      </c>
      <c r="E30" s="145" t="s">
        <v>692</v>
      </c>
      <c r="F30" s="140">
        <f t="shared" si="2"/>
        <v>22457.3</v>
      </c>
      <c r="G30" s="147">
        <v>22457300</v>
      </c>
      <c r="H30" s="140">
        <f t="shared" si="0"/>
        <v>22457.3</v>
      </c>
      <c r="I30" s="147">
        <v>22457300</v>
      </c>
    </row>
    <row r="31" spans="1:9" ht="25.5">
      <c r="A31" s="98">
        <f t="shared" si="1"/>
        <v>19</v>
      </c>
      <c r="B31" s="146" t="s">
        <v>770</v>
      </c>
      <c r="C31" s="145" t="s">
        <v>223</v>
      </c>
      <c r="D31" s="145" t="s">
        <v>482</v>
      </c>
      <c r="E31" s="145" t="s">
        <v>693</v>
      </c>
      <c r="F31" s="140">
        <f t="shared" si="2"/>
        <v>822</v>
      </c>
      <c r="G31" s="147">
        <v>822000</v>
      </c>
      <c r="H31" s="140">
        <f t="shared" si="0"/>
        <v>822</v>
      </c>
      <c r="I31" s="147">
        <v>822000</v>
      </c>
    </row>
    <row r="32" spans="1:9" ht="38.25">
      <c r="A32" s="98">
        <f t="shared" si="1"/>
        <v>20</v>
      </c>
      <c r="B32" s="146" t="s">
        <v>283</v>
      </c>
      <c r="C32" s="145" t="s">
        <v>284</v>
      </c>
      <c r="D32" s="145" t="s">
        <v>113</v>
      </c>
      <c r="E32" s="145" t="s">
        <v>101</v>
      </c>
      <c r="F32" s="140">
        <f t="shared" si="2"/>
        <v>2467</v>
      </c>
      <c r="G32" s="147">
        <v>2467000</v>
      </c>
      <c r="H32" s="140">
        <f t="shared" si="0"/>
        <v>2467</v>
      </c>
      <c r="I32" s="147">
        <v>2467000</v>
      </c>
    </row>
    <row r="33" spans="1:9" ht="12.75">
      <c r="A33" s="98">
        <f t="shared" si="1"/>
        <v>21</v>
      </c>
      <c r="B33" s="146" t="s">
        <v>706</v>
      </c>
      <c r="C33" s="145" t="s">
        <v>284</v>
      </c>
      <c r="D33" s="145" t="s">
        <v>480</v>
      </c>
      <c r="E33" s="145" t="s">
        <v>101</v>
      </c>
      <c r="F33" s="140">
        <f t="shared" si="2"/>
        <v>2467</v>
      </c>
      <c r="G33" s="147">
        <v>2467000</v>
      </c>
      <c r="H33" s="140">
        <f t="shared" si="0"/>
        <v>2467</v>
      </c>
      <c r="I33" s="147">
        <v>2467000</v>
      </c>
    </row>
    <row r="34" spans="1:9" ht="25.5">
      <c r="A34" s="98">
        <f t="shared" si="1"/>
        <v>22</v>
      </c>
      <c r="B34" s="146" t="s">
        <v>769</v>
      </c>
      <c r="C34" s="145" t="s">
        <v>284</v>
      </c>
      <c r="D34" s="145" t="s">
        <v>482</v>
      </c>
      <c r="E34" s="145" t="s">
        <v>101</v>
      </c>
      <c r="F34" s="140">
        <f t="shared" si="2"/>
        <v>1722.1</v>
      </c>
      <c r="G34" s="147">
        <v>1722100</v>
      </c>
      <c r="H34" s="140">
        <f t="shared" si="0"/>
        <v>1722.1</v>
      </c>
      <c r="I34" s="147">
        <v>1722100</v>
      </c>
    </row>
    <row r="35" spans="1:9" ht="25.5">
      <c r="A35" s="98">
        <f t="shared" si="1"/>
        <v>23</v>
      </c>
      <c r="B35" s="146" t="s">
        <v>768</v>
      </c>
      <c r="C35" s="145" t="s">
        <v>284</v>
      </c>
      <c r="D35" s="145" t="s">
        <v>482</v>
      </c>
      <c r="E35" s="145" t="s">
        <v>692</v>
      </c>
      <c r="F35" s="140">
        <f t="shared" si="2"/>
        <v>1611.75</v>
      </c>
      <c r="G35" s="147">
        <v>1611750</v>
      </c>
      <c r="H35" s="140">
        <f t="shared" si="0"/>
        <v>1611.75</v>
      </c>
      <c r="I35" s="147">
        <v>1611750</v>
      </c>
    </row>
    <row r="36" spans="1:9" ht="25.5">
      <c r="A36" s="98">
        <f t="shared" si="1"/>
        <v>24</v>
      </c>
      <c r="B36" s="146" t="s">
        <v>770</v>
      </c>
      <c r="C36" s="145" t="s">
        <v>284</v>
      </c>
      <c r="D36" s="145" t="s">
        <v>482</v>
      </c>
      <c r="E36" s="145" t="s">
        <v>693</v>
      </c>
      <c r="F36" s="140">
        <f t="shared" si="2"/>
        <v>110.35</v>
      </c>
      <c r="G36" s="147">
        <v>110350</v>
      </c>
      <c r="H36" s="140">
        <f t="shared" si="0"/>
        <v>110.35</v>
      </c>
      <c r="I36" s="147">
        <v>110350</v>
      </c>
    </row>
    <row r="37" spans="1:9" ht="25.5">
      <c r="A37" s="98">
        <f t="shared" si="1"/>
        <v>25</v>
      </c>
      <c r="B37" s="146" t="s">
        <v>967</v>
      </c>
      <c r="C37" s="145" t="s">
        <v>284</v>
      </c>
      <c r="D37" s="145" t="s">
        <v>484</v>
      </c>
      <c r="E37" s="145" t="s">
        <v>101</v>
      </c>
      <c r="F37" s="140">
        <f t="shared" si="2"/>
        <v>744.9</v>
      </c>
      <c r="G37" s="147">
        <v>744900</v>
      </c>
      <c r="H37" s="140">
        <f t="shared" si="0"/>
        <v>744.9</v>
      </c>
      <c r="I37" s="147">
        <v>744900</v>
      </c>
    </row>
    <row r="38" spans="1:9" ht="25.5">
      <c r="A38" s="98">
        <f t="shared" si="1"/>
        <v>26</v>
      </c>
      <c r="B38" s="146" t="s">
        <v>768</v>
      </c>
      <c r="C38" s="145" t="s">
        <v>284</v>
      </c>
      <c r="D38" s="145" t="s">
        <v>484</v>
      </c>
      <c r="E38" s="145" t="s">
        <v>692</v>
      </c>
      <c r="F38" s="140">
        <f t="shared" si="2"/>
        <v>744.9</v>
      </c>
      <c r="G38" s="147">
        <v>744900</v>
      </c>
      <c r="H38" s="140">
        <f t="shared" si="0"/>
        <v>744.9</v>
      </c>
      <c r="I38" s="147">
        <v>744900</v>
      </c>
    </row>
    <row r="39" spans="1:9" ht="12.75">
      <c r="A39" s="98">
        <f t="shared" si="1"/>
        <v>27</v>
      </c>
      <c r="B39" s="146" t="s">
        <v>243</v>
      </c>
      <c r="C39" s="145" t="s">
        <v>372</v>
      </c>
      <c r="D39" s="145" t="s">
        <v>113</v>
      </c>
      <c r="E39" s="145" t="s">
        <v>101</v>
      </c>
      <c r="F39" s="140">
        <f t="shared" si="2"/>
        <v>1000</v>
      </c>
      <c r="G39" s="147">
        <v>1000000</v>
      </c>
      <c r="H39" s="140">
        <f t="shared" si="0"/>
        <v>1000</v>
      </c>
      <c r="I39" s="147">
        <v>1000000</v>
      </c>
    </row>
    <row r="40" spans="1:9" ht="12.75">
      <c r="A40" s="98">
        <f t="shared" si="1"/>
        <v>28</v>
      </c>
      <c r="B40" s="146" t="s">
        <v>706</v>
      </c>
      <c r="C40" s="145" t="s">
        <v>372</v>
      </c>
      <c r="D40" s="145" t="s">
        <v>480</v>
      </c>
      <c r="E40" s="145" t="s">
        <v>101</v>
      </c>
      <c r="F40" s="140">
        <f t="shared" si="2"/>
        <v>1000</v>
      </c>
      <c r="G40" s="147">
        <v>1000000</v>
      </c>
      <c r="H40" s="140">
        <f t="shared" si="0"/>
        <v>1000</v>
      </c>
      <c r="I40" s="147">
        <v>1000000</v>
      </c>
    </row>
    <row r="41" spans="1:9" ht="12.75">
      <c r="A41" s="98">
        <f t="shared" si="1"/>
        <v>29</v>
      </c>
      <c r="B41" s="146" t="s">
        <v>771</v>
      </c>
      <c r="C41" s="145" t="s">
        <v>372</v>
      </c>
      <c r="D41" s="145" t="s">
        <v>485</v>
      </c>
      <c r="E41" s="145" t="s">
        <v>101</v>
      </c>
      <c r="F41" s="140">
        <f t="shared" si="2"/>
        <v>1000</v>
      </c>
      <c r="G41" s="147">
        <v>1000000</v>
      </c>
      <c r="H41" s="140">
        <f t="shared" si="0"/>
        <v>1000</v>
      </c>
      <c r="I41" s="147">
        <v>1000000</v>
      </c>
    </row>
    <row r="42" spans="1:9" ht="12.75">
      <c r="A42" s="98">
        <f t="shared" si="1"/>
        <v>30</v>
      </c>
      <c r="B42" s="146" t="s">
        <v>772</v>
      </c>
      <c r="C42" s="145" t="s">
        <v>372</v>
      </c>
      <c r="D42" s="145" t="s">
        <v>485</v>
      </c>
      <c r="E42" s="145" t="s">
        <v>486</v>
      </c>
      <c r="F42" s="140">
        <f t="shared" si="2"/>
        <v>1000</v>
      </c>
      <c r="G42" s="147">
        <v>1000000</v>
      </c>
      <c r="H42" s="140">
        <f t="shared" si="0"/>
        <v>1000</v>
      </c>
      <c r="I42" s="147">
        <v>1000000</v>
      </c>
    </row>
    <row r="43" spans="1:9" ht="12.75">
      <c r="A43" s="98">
        <f t="shared" si="1"/>
        <v>31</v>
      </c>
      <c r="B43" s="146" t="s">
        <v>257</v>
      </c>
      <c r="C43" s="145" t="s">
        <v>373</v>
      </c>
      <c r="D43" s="145" t="s">
        <v>113</v>
      </c>
      <c r="E43" s="145" t="s">
        <v>101</v>
      </c>
      <c r="F43" s="140">
        <f t="shared" si="2"/>
        <v>17869.38</v>
      </c>
      <c r="G43" s="147">
        <v>17869380</v>
      </c>
      <c r="H43" s="140">
        <f t="shared" si="0"/>
        <v>19286.65</v>
      </c>
      <c r="I43" s="147">
        <v>19286650</v>
      </c>
    </row>
    <row r="44" spans="1:9" ht="51">
      <c r="A44" s="98">
        <f t="shared" si="1"/>
        <v>32</v>
      </c>
      <c r="B44" s="146" t="s">
        <v>707</v>
      </c>
      <c r="C44" s="145" t="s">
        <v>373</v>
      </c>
      <c r="D44" s="145" t="s">
        <v>487</v>
      </c>
      <c r="E44" s="145" t="s">
        <v>101</v>
      </c>
      <c r="F44" s="140">
        <f t="shared" si="2"/>
        <v>15265.5</v>
      </c>
      <c r="G44" s="147">
        <v>15265500</v>
      </c>
      <c r="H44" s="140">
        <f t="shared" si="0"/>
        <v>15923</v>
      </c>
      <c r="I44" s="147">
        <v>15923000</v>
      </c>
    </row>
    <row r="45" spans="1:9" ht="51">
      <c r="A45" s="98">
        <f t="shared" si="1"/>
        <v>33</v>
      </c>
      <c r="B45" s="146" t="s">
        <v>773</v>
      </c>
      <c r="C45" s="145" t="s">
        <v>373</v>
      </c>
      <c r="D45" s="145" t="s">
        <v>488</v>
      </c>
      <c r="E45" s="145" t="s">
        <v>101</v>
      </c>
      <c r="F45" s="140">
        <f t="shared" si="2"/>
        <v>100</v>
      </c>
      <c r="G45" s="147">
        <v>100000</v>
      </c>
      <c r="H45" s="140">
        <f t="shared" si="0"/>
        <v>100</v>
      </c>
      <c r="I45" s="147">
        <v>100000</v>
      </c>
    </row>
    <row r="46" spans="1:9" ht="25.5">
      <c r="A46" s="98">
        <f t="shared" si="1"/>
        <v>34</v>
      </c>
      <c r="B46" s="146" t="s">
        <v>770</v>
      </c>
      <c r="C46" s="145" t="s">
        <v>373</v>
      </c>
      <c r="D46" s="145" t="s">
        <v>488</v>
      </c>
      <c r="E46" s="145" t="s">
        <v>693</v>
      </c>
      <c r="F46" s="140">
        <f t="shared" si="2"/>
        <v>100</v>
      </c>
      <c r="G46" s="147">
        <v>100000</v>
      </c>
      <c r="H46" s="140">
        <f t="shared" si="0"/>
        <v>100</v>
      </c>
      <c r="I46" s="147">
        <v>100000</v>
      </c>
    </row>
    <row r="47" spans="1:9" ht="38.25">
      <c r="A47" s="98">
        <f t="shared" si="1"/>
        <v>35</v>
      </c>
      <c r="B47" s="146" t="s">
        <v>774</v>
      </c>
      <c r="C47" s="145" t="s">
        <v>373</v>
      </c>
      <c r="D47" s="145" t="s">
        <v>489</v>
      </c>
      <c r="E47" s="145" t="s">
        <v>101</v>
      </c>
      <c r="F47" s="140">
        <f t="shared" si="2"/>
        <v>0</v>
      </c>
      <c r="G47" s="147">
        <v>0</v>
      </c>
      <c r="H47" s="140">
        <f t="shared" si="0"/>
        <v>20.2</v>
      </c>
      <c r="I47" s="147">
        <v>20200</v>
      </c>
    </row>
    <row r="48" spans="1:9" ht="25.5">
      <c r="A48" s="98">
        <f t="shared" si="1"/>
        <v>36</v>
      </c>
      <c r="B48" s="146" t="s">
        <v>770</v>
      </c>
      <c r="C48" s="145" t="s">
        <v>373</v>
      </c>
      <c r="D48" s="145" t="s">
        <v>489</v>
      </c>
      <c r="E48" s="145" t="s">
        <v>693</v>
      </c>
      <c r="F48" s="140">
        <f t="shared" si="2"/>
        <v>0</v>
      </c>
      <c r="G48" s="147">
        <v>0</v>
      </c>
      <c r="H48" s="140">
        <f t="shared" si="0"/>
        <v>20.2</v>
      </c>
      <c r="I48" s="147">
        <v>20200</v>
      </c>
    </row>
    <row r="49" spans="1:9" ht="51">
      <c r="A49" s="98">
        <f t="shared" si="1"/>
        <v>37</v>
      </c>
      <c r="B49" s="146" t="s">
        <v>775</v>
      </c>
      <c r="C49" s="145" t="s">
        <v>373</v>
      </c>
      <c r="D49" s="145" t="s">
        <v>490</v>
      </c>
      <c r="E49" s="145" t="s">
        <v>101</v>
      </c>
      <c r="F49" s="140">
        <f t="shared" si="2"/>
        <v>50</v>
      </c>
      <c r="G49" s="147">
        <v>50000</v>
      </c>
      <c r="H49" s="140">
        <f t="shared" si="0"/>
        <v>50</v>
      </c>
      <c r="I49" s="147">
        <v>50000</v>
      </c>
    </row>
    <row r="50" spans="1:9" ht="25.5">
      <c r="A50" s="98">
        <f t="shared" si="1"/>
        <v>38</v>
      </c>
      <c r="B50" s="146" t="s">
        <v>770</v>
      </c>
      <c r="C50" s="145" t="s">
        <v>373</v>
      </c>
      <c r="D50" s="145" t="s">
        <v>490</v>
      </c>
      <c r="E50" s="145" t="s">
        <v>693</v>
      </c>
      <c r="F50" s="140">
        <f t="shared" si="2"/>
        <v>50</v>
      </c>
      <c r="G50" s="147">
        <v>50000</v>
      </c>
      <c r="H50" s="140">
        <f t="shared" si="0"/>
        <v>50</v>
      </c>
      <c r="I50" s="147">
        <v>50000</v>
      </c>
    </row>
    <row r="51" spans="1:9" ht="38.25">
      <c r="A51" s="98">
        <f t="shared" si="1"/>
        <v>39</v>
      </c>
      <c r="B51" s="146" t="s">
        <v>776</v>
      </c>
      <c r="C51" s="145" t="s">
        <v>373</v>
      </c>
      <c r="D51" s="145" t="s">
        <v>491</v>
      </c>
      <c r="E51" s="145" t="s">
        <v>101</v>
      </c>
      <c r="F51" s="140">
        <f t="shared" si="2"/>
        <v>20</v>
      </c>
      <c r="G51" s="147">
        <v>20000</v>
      </c>
      <c r="H51" s="140">
        <f t="shared" si="0"/>
        <v>20</v>
      </c>
      <c r="I51" s="147">
        <v>20000</v>
      </c>
    </row>
    <row r="52" spans="1:9" ht="25.5">
      <c r="A52" s="98">
        <f t="shared" si="1"/>
        <v>40</v>
      </c>
      <c r="B52" s="146" t="s">
        <v>770</v>
      </c>
      <c r="C52" s="145" t="s">
        <v>373</v>
      </c>
      <c r="D52" s="145" t="s">
        <v>491</v>
      </c>
      <c r="E52" s="145" t="s">
        <v>693</v>
      </c>
      <c r="F52" s="140">
        <f t="shared" si="2"/>
        <v>20</v>
      </c>
      <c r="G52" s="147">
        <v>20000</v>
      </c>
      <c r="H52" s="140">
        <f t="shared" si="0"/>
        <v>20</v>
      </c>
      <c r="I52" s="147">
        <v>20000</v>
      </c>
    </row>
    <row r="53" spans="1:9" ht="25.5">
      <c r="A53" s="98">
        <f t="shared" si="1"/>
        <v>41</v>
      </c>
      <c r="B53" s="146" t="s">
        <v>777</v>
      </c>
      <c r="C53" s="145" t="s">
        <v>373</v>
      </c>
      <c r="D53" s="145" t="s">
        <v>492</v>
      </c>
      <c r="E53" s="145" t="s">
        <v>101</v>
      </c>
      <c r="F53" s="140">
        <f t="shared" si="2"/>
        <v>200</v>
      </c>
      <c r="G53" s="147">
        <v>200000</v>
      </c>
      <c r="H53" s="140">
        <f t="shared" si="0"/>
        <v>200</v>
      </c>
      <c r="I53" s="147">
        <v>200000</v>
      </c>
    </row>
    <row r="54" spans="1:9" ht="25.5">
      <c r="A54" s="98">
        <f t="shared" si="1"/>
        <v>42</v>
      </c>
      <c r="B54" s="146" t="s">
        <v>768</v>
      </c>
      <c r="C54" s="145" t="s">
        <v>373</v>
      </c>
      <c r="D54" s="145" t="s">
        <v>492</v>
      </c>
      <c r="E54" s="145" t="s">
        <v>692</v>
      </c>
      <c r="F54" s="140">
        <f t="shared" si="2"/>
        <v>200</v>
      </c>
      <c r="G54" s="147">
        <v>200000</v>
      </c>
      <c r="H54" s="140">
        <f t="shared" si="0"/>
        <v>200</v>
      </c>
      <c r="I54" s="147">
        <v>200000</v>
      </c>
    </row>
    <row r="55" spans="1:9" ht="25.5">
      <c r="A55" s="98">
        <f t="shared" si="1"/>
        <v>43</v>
      </c>
      <c r="B55" s="146" t="s">
        <v>778</v>
      </c>
      <c r="C55" s="145" t="s">
        <v>373</v>
      </c>
      <c r="D55" s="145" t="s">
        <v>493</v>
      </c>
      <c r="E55" s="145" t="s">
        <v>101</v>
      </c>
      <c r="F55" s="140">
        <f t="shared" si="2"/>
        <v>10</v>
      </c>
      <c r="G55" s="147">
        <v>10000</v>
      </c>
      <c r="H55" s="140">
        <f t="shared" si="0"/>
        <v>0</v>
      </c>
      <c r="I55" s="147">
        <v>0</v>
      </c>
    </row>
    <row r="56" spans="1:9" ht="25.5">
      <c r="A56" s="98">
        <f t="shared" si="1"/>
        <v>44</v>
      </c>
      <c r="B56" s="146" t="s">
        <v>770</v>
      </c>
      <c r="C56" s="145" t="s">
        <v>373</v>
      </c>
      <c r="D56" s="145" t="s">
        <v>493</v>
      </c>
      <c r="E56" s="145" t="s">
        <v>693</v>
      </c>
      <c r="F56" s="140">
        <f t="shared" si="2"/>
        <v>10</v>
      </c>
      <c r="G56" s="147">
        <v>10000</v>
      </c>
      <c r="H56" s="140">
        <f t="shared" si="0"/>
        <v>0</v>
      </c>
      <c r="I56" s="147">
        <v>0</v>
      </c>
    </row>
    <row r="57" spans="1:9" ht="51">
      <c r="A57" s="98">
        <f t="shared" si="1"/>
        <v>45</v>
      </c>
      <c r="B57" s="146" t="s">
        <v>779</v>
      </c>
      <c r="C57" s="145" t="s">
        <v>373</v>
      </c>
      <c r="D57" s="145" t="s">
        <v>494</v>
      </c>
      <c r="E57" s="145" t="s">
        <v>101</v>
      </c>
      <c r="F57" s="140">
        <f t="shared" si="2"/>
        <v>30</v>
      </c>
      <c r="G57" s="147">
        <v>30000</v>
      </c>
      <c r="H57" s="140">
        <f t="shared" si="0"/>
        <v>30</v>
      </c>
      <c r="I57" s="147">
        <v>30000</v>
      </c>
    </row>
    <row r="58" spans="1:9" ht="25.5">
      <c r="A58" s="98">
        <f t="shared" si="1"/>
        <v>46</v>
      </c>
      <c r="B58" s="146" t="s">
        <v>770</v>
      </c>
      <c r="C58" s="145" t="s">
        <v>373</v>
      </c>
      <c r="D58" s="145" t="s">
        <v>494</v>
      </c>
      <c r="E58" s="145" t="s">
        <v>693</v>
      </c>
      <c r="F58" s="140">
        <f t="shared" si="2"/>
        <v>30</v>
      </c>
      <c r="G58" s="147">
        <v>30000</v>
      </c>
      <c r="H58" s="140">
        <f t="shared" si="0"/>
        <v>30</v>
      </c>
      <c r="I58" s="147">
        <v>30000</v>
      </c>
    </row>
    <row r="59" spans="1:9" ht="38.25">
      <c r="A59" s="98">
        <f t="shared" si="1"/>
        <v>47</v>
      </c>
      <c r="B59" s="146" t="s">
        <v>780</v>
      </c>
      <c r="C59" s="145" t="s">
        <v>373</v>
      </c>
      <c r="D59" s="145" t="s">
        <v>495</v>
      </c>
      <c r="E59" s="145" t="s">
        <v>101</v>
      </c>
      <c r="F59" s="140">
        <f t="shared" si="2"/>
        <v>150</v>
      </c>
      <c r="G59" s="147">
        <v>150000</v>
      </c>
      <c r="H59" s="140">
        <f t="shared" si="0"/>
        <v>150</v>
      </c>
      <c r="I59" s="147">
        <v>150000</v>
      </c>
    </row>
    <row r="60" spans="1:9" ht="25.5">
      <c r="A60" s="98">
        <f t="shared" si="1"/>
        <v>48</v>
      </c>
      <c r="B60" s="146" t="s">
        <v>770</v>
      </c>
      <c r="C60" s="145" t="s">
        <v>373</v>
      </c>
      <c r="D60" s="145" t="s">
        <v>495</v>
      </c>
      <c r="E60" s="145" t="s">
        <v>693</v>
      </c>
      <c r="F60" s="140">
        <f t="shared" si="2"/>
        <v>150</v>
      </c>
      <c r="G60" s="147">
        <v>150000</v>
      </c>
      <c r="H60" s="140">
        <f t="shared" si="0"/>
        <v>150</v>
      </c>
      <c r="I60" s="147">
        <v>150000</v>
      </c>
    </row>
    <row r="61" spans="1:9" ht="38.25">
      <c r="A61" s="98">
        <f t="shared" si="1"/>
        <v>49</v>
      </c>
      <c r="B61" s="146" t="s">
        <v>781</v>
      </c>
      <c r="C61" s="145" t="s">
        <v>373</v>
      </c>
      <c r="D61" s="145" t="s">
        <v>496</v>
      </c>
      <c r="E61" s="145" t="s">
        <v>101</v>
      </c>
      <c r="F61" s="140">
        <f t="shared" si="2"/>
        <v>200</v>
      </c>
      <c r="G61" s="147">
        <v>200000</v>
      </c>
      <c r="H61" s="140">
        <f t="shared" si="0"/>
        <v>200</v>
      </c>
      <c r="I61" s="147">
        <v>200000</v>
      </c>
    </row>
    <row r="62" spans="1:9" ht="25.5">
      <c r="A62" s="98">
        <f t="shared" si="1"/>
        <v>50</v>
      </c>
      <c r="B62" s="146" t="s">
        <v>770</v>
      </c>
      <c r="C62" s="145" t="s">
        <v>373</v>
      </c>
      <c r="D62" s="145" t="s">
        <v>496</v>
      </c>
      <c r="E62" s="145" t="s">
        <v>693</v>
      </c>
      <c r="F62" s="140">
        <f t="shared" si="2"/>
        <v>200</v>
      </c>
      <c r="G62" s="147">
        <v>200000</v>
      </c>
      <c r="H62" s="140">
        <f t="shared" si="0"/>
        <v>200</v>
      </c>
      <c r="I62" s="147">
        <v>200000</v>
      </c>
    </row>
    <row r="63" spans="1:9" ht="76.5">
      <c r="A63" s="98">
        <f t="shared" si="1"/>
        <v>51</v>
      </c>
      <c r="B63" s="146" t="s">
        <v>782</v>
      </c>
      <c r="C63" s="145" t="s">
        <v>373</v>
      </c>
      <c r="D63" s="145" t="s">
        <v>497</v>
      </c>
      <c r="E63" s="145" t="s">
        <v>101</v>
      </c>
      <c r="F63" s="140">
        <f t="shared" si="2"/>
        <v>200</v>
      </c>
      <c r="G63" s="147">
        <v>200000</v>
      </c>
      <c r="H63" s="140">
        <f t="shared" si="0"/>
        <v>200</v>
      </c>
      <c r="I63" s="147">
        <v>200000</v>
      </c>
    </row>
    <row r="64" spans="1:9" ht="25.5">
      <c r="A64" s="98">
        <f t="shared" si="1"/>
        <v>52</v>
      </c>
      <c r="B64" s="146" t="s">
        <v>770</v>
      </c>
      <c r="C64" s="145" t="s">
        <v>373</v>
      </c>
      <c r="D64" s="145" t="s">
        <v>497</v>
      </c>
      <c r="E64" s="145" t="s">
        <v>693</v>
      </c>
      <c r="F64" s="140">
        <f t="shared" si="2"/>
        <v>200</v>
      </c>
      <c r="G64" s="147">
        <v>200000</v>
      </c>
      <c r="H64" s="140">
        <f t="shared" si="0"/>
        <v>200</v>
      </c>
      <c r="I64" s="147">
        <v>200000</v>
      </c>
    </row>
    <row r="65" spans="1:9" ht="51">
      <c r="A65" s="98">
        <f t="shared" si="1"/>
        <v>53</v>
      </c>
      <c r="B65" s="146" t="s">
        <v>783</v>
      </c>
      <c r="C65" s="145" t="s">
        <v>373</v>
      </c>
      <c r="D65" s="145" t="s">
        <v>498</v>
      </c>
      <c r="E65" s="145" t="s">
        <v>101</v>
      </c>
      <c r="F65" s="140">
        <f t="shared" si="2"/>
        <v>50</v>
      </c>
      <c r="G65" s="147">
        <v>50000</v>
      </c>
      <c r="H65" s="140">
        <f t="shared" si="0"/>
        <v>50</v>
      </c>
      <c r="I65" s="147">
        <v>50000</v>
      </c>
    </row>
    <row r="66" spans="1:9" ht="25.5">
      <c r="A66" s="98">
        <f t="shared" si="1"/>
        <v>54</v>
      </c>
      <c r="B66" s="146" t="s">
        <v>770</v>
      </c>
      <c r="C66" s="145" t="s">
        <v>373</v>
      </c>
      <c r="D66" s="145" t="s">
        <v>498</v>
      </c>
      <c r="E66" s="145" t="s">
        <v>693</v>
      </c>
      <c r="F66" s="140">
        <f t="shared" si="2"/>
        <v>50</v>
      </c>
      <c r="G66" s="147">
        <v>50000</v>
      </c>
      <c r="H66" s="140">
        <f t="shared" si="0"/>
        <v>50</v>
      </c>
      <c r="I66" s="147">
        <v>50000</v>
      </c>
    </row>
    <row r="67" spans="1:9" ht="25.5">
      <c r="A67" s="98">
        <f t="shared" si="1"/>
        <v>55</v>
      </c>
      <c r="B67" s="146" t="s">
        <v>784</v>
      </c>
      <c r="C67" s="145" t="s">
        <v>373</v>
      </c>
      <c r="D67" s="145" t="s">
        <v>499</v>
      </c>
      <c r="E67" s="145" t="s">
        <v>101</v>
      </c>
      <c r="F67" s="140">
        <f t="shared" si="2"/>
        <v>40</v>
      </c>
      <c r="G67" s="147">
        <v>40000</v>
      </c>
      <c r="H67" s="140">
        <f t="shared" si="0"/>
        <v>40</v>
      </c>
      <c r="I67" s="147">
        <v>40000</v>
      </c>
    </row>
    <row r="68" spans="1:9" ht="25.5">
      <c r="A68" s="98">
        <f t="shared" si="1"/>
        <v>56</v>
      </c>
      <c r="B68" s="146" t="s">
        <v>770</v>
      </c>
      <c r="C68" s="145" t="s">
        <v>373</v>
      </c>
      <c r="D68" s="145" t="s">
        <v>499</v>
      </c>
      <c r="E68" s="145" t="s">
        <v>693</v>
      </c>
      <c r="F68" s="140">
        <f t="shared" si="2"/>
        <v>40</v>
      </c>
      <c r="G68" s="147">
        <v>40000</v>
      </c>
      <c r="H68" s="140">
        <f t="shared" si="0"/>
        <v>40</v>
      </c>
      <c r="I68" s="147">
        <v>40000</v>
      </c>
    </row>
    <row r="69" spans="1:9" ht="25.5">
      <c r="A69" s="98">
        <f t="shared" si="1"/>
        <v>57</v>
      </c>
      <c r="B69" s="146" t="s">
        <v>785</v>
      </c>
      <c r="C69" s="145" t="s">
        <v>373</v>
      </c>
      <c r="D69" s="145" t="s">
        <v>500</v>
      </c>
      <c r="E69" s="145" t="s">
        <v>101</v>
      </c>
      <c r="F69" s="140">
        <f t="shared" si="2"/>
        <v>45</v>
      </c>
      <c r="G69" s="147">
        <v>45000</v>
      </c>
      <c r="H69" s="140">
        <f t="shared" si="0"/>
        <v>45</v>
      </c>
      <c r="I69" s="147">
        <v>45000</v>
      </c>
    </row>
    <row r="70" spans="1:9" ht="25.5">
      <c r="A70" s="98">
        <f t="shared" si="1"/>
        <v>58</v>
      </c>
      <c r="B70" s="146" t="s">
        <v>770</v>
      </c>
      <c r="C70" s="145" t="s">
        <v>373</v>
      </c>
      <c r="D70" s="145" t="s">
        <v>500</v>
      </c>
      <c r="E70" s="145" t="s">
        <v>693</v>
      </c>
      <c r="F70" s="140">
        <f t="shared" si="2"/>
        <v>45</v>
      </c>
      <c r="G70" s="147">
        <v>45000</v>
      </c>
      <c r="H70" s="140">
        <f t="shared" si="0"/>
        <v>45</v>
      </c>
      <c r="I70" s="147">
        <v>45000</v>
      </c>
    </row>
    <row r="71" spans="1:9" ht="38.25">
      <c r="A71" s="98">
        <f t="shared" si="1"/>
        <v>59</v>
      </c>
      <c r="B71" s="146" t="s">
        <v>786</v>
      </c>
      <c r="C71" s="145" t="s">
        <v>373</v>
      </c>
      <c r="D71" s="145" t="s">
        <v>501</v>
      </c>
      <c r="E71" s="145" t="s">
        <v>101</v>
      </c>
      <c r="F71" s="140">
        <f t="shared" si="2"/>
        <v>65</v>
      </c>
      <c r="G71" s="147">
        <v>65000</v>
      </c>
      <c r="H71" s="140">
        <f t="shared" si="0"/>
        <v>0</v>
      </c>
      <c r="I71" s="147">
        <v>0</v>
      </c>
    </row>
    <row r="72" spans="1:9" ht="25.5">
      <c r="A72" s="98">
        <f t="shared" si="1"/>
        <v>60</v>
      </c>
      <c r="B72" s="146" t="s">
        <v>770</v>
      </c>
      <c r="C72" s="145" t="s">
        <v>373</v>
      </c>
      <c r="D72" s="145" t="s">
        <v>501</v>
      </c>
      <c r="E72" s="145" t="s">
        <v>693</v>
      </c>
      <c r="F72" s="140">
        <f t="shared" si="2"/>
        <v>65</v>
      </c>
      <c r="G72" s="147">
        <v>65000</v>
      </c>
      <c r="H72" s="140">
        <f t="shared" si="0"/>
        <v>0</v>
      </c>
      <c r="I72" s="147">
        <v>0</v>
      </c>
    </row>
    <row r="73" spans="1:9" ht="51">
      <c r="A73" s="98">
        <f t="shared" si="1"/>
        <v>61</v>
      </c>
      <c r="B73" s="146" t="s">
        <v>787</v>
      </c>
      <c r="C73" s="145" t="s">
        <v>373</v>
      </c>
      <c r="D73" s="145" t="s">
        <v>502</v>
      </c>
      <c r="E73" s="145" t="s">
        <v>101</v>
      </c>
      <c r="F73" s="140">
        <f t="shared" si="2"/>
        <v>50</v>
      </c>
      <c r="G73" s="147">
        <v>50000</v>
      </c>
      <c r="H73" s="140">
        <f t="shared" si="0"/>
        <v>50</v>
      </c>
      <c r="I73" s="147">
        <v>50000</v>
      </c>
    </row>
    <row r="74" spans="1:9" ht="25.5">
      <c r="A74" s="98">
        <f t="shared" si="1"/>
        <v>62</v>
      </c>
      <c r="B74" s="146" t="s">
        <v>770</v>
      </c>
      <c r="C74" s="145" t="s">
        <v>373</v>
      </c>
      <c r="D74" s="145" t="s">
        <v>502</v>
      </c>
      <c r="E74" s="145" t="s">
        <v>693</v>
      </c>
      <c r="F74" s="140">
        <f t="shared" si="2"/>
        <v>50</v>
      </c>
      <c r="G74" s="147">
        <v>50000</v>
      </c>
      <c r="H74" s="140">
        <f t="shared" si="0"/>
        <v>50</v>
      </c>
      <c r="I74" s="147">
        <v>50000</v>
      </c>
    </row>
    <row r="75" spans="1:9" ht="63.75">
      <c r="A75" s="98">
        <f t="shared" si="1"/>
        <v>63</v>
      </c>
      <c r="B75" s="146" t="s">
        <v>788</v>
      </c>
      <c r="C75" s="145" t="s">
        <v>373</v>
      </c>
      <c r="D75" s="145" t="s">
        <v>504</v>
      </c>
      <c r="E75" s="145" t="s">
        <v>101</v>
      </c>
      <c r="F75" s="140">
        <f t="shared" si="2"/>
        <v>30</v>
      </c>
      <c r="G75" s="147">
        <v>30000</v>
      </c>
      <c r="H75" s="140">
        <f t="shared" si="0"/>
        <v>30</v>
      </c>
      <c r="I75" s="147">
        <v>30000</v>
      </c>
    </row>
    <row r="76" spans="1:9" ht="25.5">
      <c r="A76" s="98">
        <f t="shared" si="1"/>
        <v>64</v>
      </c>
      <c r="B76" s="146" t="s">
        <v>770</v>
      </c>
      <c r="C76" s="145" t="s">
        <v>373</v>
      </c>
      <c r="D76" s="145" t="s">
        <v>504</v>
      </c>
      <c r="E76" s="145" t="s">
        <v>693</v>
      </c>
      <c r="F76" s="140">
        <f t="shared" si="2"/>
        <v>30</v>
      </c>
      <c r="G76" s="147">
        <v>30000</v>
      </c>
      <c r="H76" s="140">
        <f t="shared" si="0"/>
        <v>30</v>
      </c>
      <c r="I76" s="147">
        <v>30000</v>
      </c>
    </row>
    <row r="77" spans="1:9" ht="25.5">
      <c r="A77" s="98">
        <f t="shared" si="1"/>
        <v>65</v>
      </c>
      <c r="B77" s="146" t="s">
        <v>789</v>
      </c>
      <c r="C77" s="145" t="s">
        <v>373</v>
      </c>
      <c r="D77" s="145" t="s">
        <v>505</v>
      </c>
      <c r="E77" s="145" t="s">
        <v>101</v>
      </c>
      <c r="F77" s="140">
        <f t="shared" si="2"/>
        <v>150</v>
      </c>
      <c r="G77" s="147">
        <v>150000</v>
      </c>
      <c r="H77" s="140">
        <f t="shared" si="0"/>
        <v>150</v>
      </c>
      <c r="I77" s="147">
        <v>150000</v>
      </c>
    </row>
    <row r="78" spans="1:9" ht="25.5">
      <c r="A78" s="98">
        <f t="shared" si="1"/>
        <v>66</v>
      </c>
      <c r="B78" s="146" t="s">
        <v>770</v>
      </c>
      <c r="C78" s="145" t="s">
        <v>373</v>
      </c>
      <c r="D78" s="145" t="s">
        <v>505</v>
      </c>
      <c r="E78" s="145" t="s">
        <v>693</v>
      </c>
      <c r="F78" s="140">
        <f t="shared" si="2"/>
        <v>150</v>
      </c>
      <c r="G78" s="147">
        <v>150000</v>
      </c>
      <c r="H78" s="140">
        <f aca="true" t="shared" si="3" ref="H78:H141">I78/1000</f>
        <v>150</v>
      </c>
      <c r="I78" s="147">
        <v>150000</v>
      </c>
    </row>
    <row r="79" spans="1:9" ht="51">
      <c r="A79" s="98">
        <f aca="true" t="shared" si="4" ref="A79:A142">1+A78</f>
        <v>67</v>
      </c>
      <c r="B79" s="146" t="s">
        <v>790</v>
      </c>
      <c r="C79" s="145" t="s">
        <v>373</v>
      </c>
      <c r="D79" s="145" t="s">
        <v>506</v>
      </c>
      <c r="E79" s="145" t="s">
        <v>101</v>
      </c>
      <c r="F79" s="140">
        <f aca="true" t="shared" si="5" ref="F79:F142">G79/1000</f>
        <v>30</v>
      </c>
      <c r="G79" s="147">
        <v>30000</v>
      </c>
      <c r="H79" s="140">
        <f t="shared" si="3"/>
        <v>30</v>
      </c>
      <c r="I79" s="147">
        <v>30000</v>
      </c>
    </row>
    <row r="80" spans="1:9" ht="25.5">
      <c r="A80" s="98">
        <f t="shared" si="4"/>
        <v>68</v>
      </c>
      <c r="B80" s="146" t="s">
        <v>770</v>
      </c>
      <c r="C80" s="145" t="s">
        <v>373</v>
      </c>
      <c r="D80" s="145" t="s">
        <v>506</v>
      </c>
      <c r="E80" s="145" t="s">
        <v>693</v>
      </c>
      <c r="F80" s="140">
        <f t="shared" si="5"/>
        <v>30</v>
      </c>
      <c r="G80" s="147">
        <v>30000</v>
      </c>
      <c r="H80" s="140">
        <f t="shared" si="3"/>
        <v>30</v>
      </c>
      <c r="I80" s="147">
        <v>30000</v>
      </c>
    </row>
    <row r="81" spans="1:9" ht="51">
      <c r="A81" s="98">
        <f t="shared" si="4"/>
        <v>69</v>
      </c>
      <c r="B81" s="146" t="s">
        <v>791</v>
      </c>
      <c r="C81" s="145" t="s">
        <v>373</v>
      </c>
      <c r="D81" s="145" t="s">
        <v>507</v>
      </c>
      <c r="E81" s="145" t="s">
        <v>101</v>
      </c>
      <c r="F81" s="140">
        <f t="shared" si="5"/>
        <v>380</v>
      </c>
      <c r="G81" s="147">
        <v>380000</v>
      </c>
      <c r="H81" s="140">
        <f t="shared" si="3"/>
        <v>380</v>
      </c>
      <c r="I81" s="147">
        <v>380000</v>
      </c>
    </row>
    <row r="82" spans="1:9" ht="25.5">
      <c r="A82" s="98">
        <f t="shared" si="4"/>
        <v>70</v>
      </c>
      <c r="B82" s="146" t="s">
        <v>770</v>
      </c>
      <c r="C82" s="145" t="s">
        <v>373</v>
      </c>
      <c r="D82" s="145" t="s">
        <v>507</v>
      </c>
      <c r="E82" s="145" t="s">
        <v>693</v>
      </c>
      <c r="F82" s="140">
        <f t="shared" si="5"/>
        <v>380</v>
      </c>
      <c r="G82" s="147">
        <v>380000</v>
      </c>
      <c r="H82" s="140">
        <f t="shared" si="3"/>
        <v>380</v>
      </c>
      <c r="I82" s="147">
        <v>380000</v>
      </c>
    </row>
    <row r="83" spans="1:9" ht="63.75">
      <c r="A83" s="98">
        <f t="shared" si="4"/>
        <v>71</v>
      </c>
      <c r="B83" s="146" t="s">
        <v>792</v>
      </c>
      <c r="C83" s="145" t="s">
        <v>373</v>
      </c>
      <c r="D83" s="145" t="s">
        <v>508</v>
      </c>
      <c r="E83" s="145" t="s">
        <v>101</v>
      </c>
      <c r="F83" s="140">
        <f t="shared" si="5"/>
        <v>150</v>
      </c>
      <c r="G83" s="147">
        <v>150000</v>
      </c>
      <c r="H83" s="140">
        <f t="shared" si="3"/>
        <v>150</v>
      </c>
      <c r="I83" s="147">
        <v>150000</v>
      </c>
    </row>
    <row r="84" spans="1:9" ht="25.5">
      <c r="A84" s="98">
        <f t="shared" si="4"/>
        <v>72</v>
      </c>
      <c r="B84" s="146" t="s">
        <v>770</v>
      </c>
      <c r="C84" s="145" t="s">
        <v>373</v>
      </c>
      <c r="D84" s="145" t="s">
        <v>508</v>
      </c>
      <c r="E84" s="145" t="s">
        <v>693</v>
      </c>
      <c r="F84" s="140">
        <f t="shared" si="5"/>
        <v>150</v>
      </c>
      <c r="G84" s="147">
        <v>150000</v>
      </c>
      <c r="H84" s="140">
        <f t="shared" si="3"/>
        <v>150</v>
      </c>
      <c r="I84" s="147">
        <v>150000</v>
      </c>
    </row>
    <row r="85" spans="1:9" ht="25.5">
      <c r="A85" s="98">
        <f t="shared" si="4"/>
        <v>73</v>
      </c>
      <c r="B85" s="146" t="s">
        <v>793</v>
      </c>
      <c r="C85" s="145" t="s">
        <v>373</v>
      </c>
      <c r="D85" s="145" t="s">
        <v>509</v>
      </c>
      <c r="E85" s="145" t="s">
        <v>101</v>
      </c>
      <c r="F85" s="140">
        <f t="shared" si="5"/>
        <v>130</v>
      </c>
      <c r="G85" s="147">
        <v>130000</v>
      </c>
      <c r="H85" s="140">
        <f t="shared" si="3"/>
        <v>130</v>
      </c>
      <c r="I85" s="147">
        <v>130000</v>
      </c>
    </row>
    <row r="86" spans="1:9" ht="25.5">
      <c r="A86" s="98">
        <f t="shared" si="4"/>
        <v>74</v>
      </c>
      <c r="B86" s="146" t="s">
        <v>770</v>
      </c>
      <c r="C86" s="145" t="s">
        <v>373</v>
      </c>
      <c r="D86" s="145" t="s">
        <v>509</v>
      </c>
      <c r="E86" s="145" t="s">
        <v>693</v>
      </c>
      <c r="F86" s="140">
        <f t="shared" si="5"/>
        <v>130</v>
      </c>
      <c r="G86" s="147">
        <v>130000</v>
      </c>
      <c r="H86" s="140">
        <f t="shared" si="3"/>
        <v>130</v>
      </c>
      <c r="I86" s="147">
        <v>130000</v>
      </c>
    </row>
    <row r="87" spans="1:9" ht="38.25">
      <c r="A87" s="98">
        <f t="shared" si="4"/>
        <v>75</v>
      </c>
      <c r="B87" s="146" t="s">
        <v>794</v>
      </c>
      <c r="C87" s="145" t="s">
        <v>373</v>
      </c>
      <c r="D87" s="145" t="s">
        <v>510</v>
      </c>
      <c r="E87" s="145" t="s">
        <v>101</v>
      </c>
      <c r="F87" s="140">
        <f t="shared" si="5"/>
        <v>12480.2</v>
      </c>
      <c r="G87" s="147">
        <v>12480200</v>
      </c>
      <c r="H87" s="140">
        <f t="shared" si="3"/>
        <v>13192.5</v>
      </c>
      <c r="I87" s="147">
        <v>13192500</v>
      </c>
    </row>
    <row r="88" spans="1:9" ht="25.5">
      <c r="A88" s="98">
        <f t="shared" si="4"/>
        <v>76</v>
      </c>
      <c r="B88" s="146" t="s">
        <v>795</v>
      </c>
      <c r="C88" s="145" t="s">
        <v>373</v>
      </c>
      <c r="D88" s="145" t="s">
        <v>510</v>
      </c>
      <c r="E88" s="145" t="s">
        <v>694</v>
      </c>
      <c r="F88" s="140">
        <f t="shared" si="5"/>
        <v>7160.695</v>
      </c>
      <c r="G88" s="147">
        <v>7160695</v>
      </c>
      <c r="H88" s="140">
        <f t="shared" si="3"/>
        <v>7160.695</v>
      </c>
      <c r="I88" s="147">
        <v>7160695</v>
      </c>
    </row>
    <row r="89" spans="1:9" ht="25.5">
      <c r="A89" s="98">
        <f t="shared" si="4"/>
        <v>77</v>
      </c>
      <c r="B89" s="146" t="s">
        <v>770</v>
      </c>
      <c r="C89" s="145" t="s">
        <v>373</v>
      </c>
      <c r="D89" s="145" t="s">
        <v>510</v>
      </c>
      <c r="E89" s="145" t="s">
        <v>693</v>
      </c>
      <c r="F89" s="140">
        <f t="shared" si="5"/>
        <v>5318.505</v>
      </c>
      <c r="G89" s="147">
        <v>5318505</v>
      </c>
      <c r="H89" s="140">
        <f t="shared" si="3"/>
        <v>6030.805</v>
      </c>
      <c r="I89" s="147">
        <v>6030805</v>
      </c>
    </row>
    <row r="90" spans="1:9" ht="12.75">
      <c r="A90" s="98">
        <f t="shared" si="4"/>
        <v>78</v>
      </c>
      <c r="B90" s="146" t="s">
        <v>796</v>
      </c>
      <c r="C90" s="145" t="s">
        <v>373</v>
      </c>
      <c r="D90" s="145" t="s">
        <v>510</v>
      </c>
      <c r="E90" s="145" t="s">
        <v>695</v>
      </c>
      <c r="F90" s="140">
        <f t="shared" si="5"/>
        <v>1</v>
      </c>
      <c r="G90" s="147">
        <v>1000</v>
      </c>
      <c r="H90" s="140">
        <f t="shared" si="3"/>
        <v>1</v>
      </c>
      <c r="I90" s="147">
        <v>1000</v>
      </c>
    </row>
    <row r="91" spans="1:9" ht="38.25">
      <c r="A91" s="98">
        <f t="shared" si="4"/>
        <v>79</v>
      </c>
      <c r="B91" s="146" t="s">
        <v>797</v>
      </c>
      <c r="C91" s="145" t="s">
        <v>373</v>
      </c>
      <c r="D91" s="145" t="s">
        <v>511</v>
      </c>
      <c r="E91" s="145" t="s">
        <v>101</v>
      </c>
      <c r="F91" s="140">
        <f t="shared" si="5"/>
        <v>20</v>
      </c>
      <c r="G91" s="147">
        <v>20000</v>
      </c>
      <c r="H91" s="140">
        <f t="shared" si="3"/>
        <v>20</v>
      </c>
      <c r="I91" s="147">
        <v>20000</v>
      </c>
    </row>
    <row r="92" spans="1:9" ht="25.5">
      <c r="A92" s="98">
        <f t="shared" si="4"/>
        <v>80</v>
      </c>
      <c r="B92" s="146" t="s">
        <v>770</v>
      </c>
      <c r="C92" s="145" t="s">
        <v>373</v>
      </c>
      <c r="D92" s="145" t="s">
        <v>511</v>
      </c>
      <c r="E92" s="145" t="s">
        <v>693</v>
      </c>
      <c r="F92" s="140">
        <f t="shared" si="5"/>
        <v>20</v>
      </c>
      <c r="G92" s="147">
        <v>20000</v>
      </c>
      <c r="H92" s="140">
        <f t="shared" si="3"/>
        <v>20</v>
      </c>
      <c r="I92" s="147">
        <v>20000</v>
      </c>
    </row>
    <row r="93" spans="1:9" ht="38.25">
      <c r="A93" s="98">
        <f t="shared" si="4"/>
        <v>81</v>
      </c>
      <c r="B93" s="146" t="s">
        <v>798</v>
      </c>
      <c r="C93" s="145" t="s">
        <v>373</v>
      </c>
      <c r="D93" s="145" t="s">
        <v>512</v>
      </c>
      <c r="E93" s="145" t="s">
        <v>101</v>
      </c>
      <c r="F93" s="140">
        <f t="shared" si="5"/>
        <v>685.3</v>
      </c>
      <c r="G93" s="147">
        <v>685300</v>
      </c>
      <c r="H93" s="140">
        <f t="shared" si="3"/>
        <v>685.3</v>
      </c>
      <c r="I93" s="147">
        <v>685300</v>
      </c>
    </row>
    <row r="94" spans="1:9" ht="25.5">
      <c r="A94" s="98">
        <f t="shared" si="4"/>
        <v>82</v>
      </c>
      <c r="B94" s="146" t="s">
        <v>795</v>
      </c>
      <c r="C94" s="145" t="s">
        <v>373</v>
      </c>
      <c r="D94" s="145" t="s">
        <v>512</v>
      </c>
      <c r="E94" s="145" t="s">
        <v>694</v>
      </c>
      <c r="F94" s="140">
        <f t="shared" si="5"/>
        <v>685.3</v>
      </c>
      <c r="G94" s="147">
        <v>685300</v>
      </c>
      <c r="H94" s="140">
        <f t="shared" si="3"/>
        <v>685.3</v>
      </c>
      <c r="I94" s="147">
        <v>685300</v>
      </c>
    </row>
    <row r="95" spans="1:9" ht="51">
      <c r="A95" s="98">
        <f t="shared" si="4"/>
        <v>83</v>
      </c>
      <c r="B95" s="146" t="s">
        <v>708</v>
      </c>
      <c r="C95" s="145" t="s">
        <v>373</v>
      </c>
      <c r="D95" s="145" t="s">
        <v>514</v>
      </c>
      <c r="E95" s="145" t="s">
        <v>101</v>
      </c>
      <c r="F95" s="140">
        <f t="shared" si="5"/>
        <v>2249.3</v>
      </c>
      <c r="G95" s="147">
        <v>2249300</v>
      </c>
      <c r="H95" s="140">
        <f t="shared" si="3"/>
        <v>3004.47</v>
      </c>
      <c r="I95" s="147">
        <v>3004470</v>
      </c>
    </row>
    <row r="96" spans="1:9" ht="38.25">
      <c r="A96" s="98">
        <f t="shared" si="4"/>
        <v>84</v>
      </c>
      <c r="B96" s="146" t="s">
        <v>800</v>
      </c>
      <c r="C96" s="145" t="s">
        <v>373</v>
      </c>
      <c r="D96" s="145" t="s">
        <v>516</v>
      </c>
      <c r="E96" s="145" t="s">
        <v>101</v>
      </c>
      <c r="F96" s="140">
        <f t="shared" si="5"/>
        <v>415</v>
      </c>
      <c r="G96" s="147">
        <v>415000</v>
      </c>
      <c r="H96" s="140">
        <f t="shared" si="3"/>
        <v>370</v>
      </c>
      <c r="I96" s="147">
        <v>370000</v>
      </c>
    </row>
    <row r="97" spans="1:9" ht="25.5">
      <c r="A97" s="98">
        <f t="shared" si="4"/>
        <v>85</v>
      </c>
      <c r="B97" s="146" t="s">
        <v>770</v>
      </c>
      <c r="C97" s="145" t="s">
        <v>373</v>
      </c>
      <c r="D97" s="145" t="s">
        <v>516</v>
      </c>
      <c r="E97" s="145" t="s">
        <v>693</v>
      </c>
      <c r="F97" s="140">
        <f t="shared" si="5"/>
        <v>415</v>
      </c>
      <c r="G97" s="147">
        <v>415000</v>
      </c>
      <c r="H97" s="140">
        <f t="shared" si="3"/>
        <v>370</v>
      </c>
      <c r="I97" s="147">
        <v>370000</v>
      </c>
    </row>
    <row r="98" spans="1:9" ht="25.5">
      <c r="A98" s="98">
        <f t="shared" si="4"/>
        <v>86</v>
      </c>
      <c r="B98" s="146" t="s">
        <v>801</v>
      </c>
      <c r="C98" s="145" t="s">
        <v>373</v>
      </c>
      <c r="D98" s="145" t="s">
        <v>517</v>
      </c>
      <c r="E98" s="145" t="s">
        <v>101</v>
      </c>
      <c r="F98" s="140">
        <f t="shared" si="5"/>
        <v>420</v>
      </c>
      <c r="G98" s="147">
        <v>420000</v>
      </c>
      <c r="H98" s="140">
        <f t="shared" si="3"/>
        <v>510</v>
      </c>
      <c r="I98" s="147">
        <v>510000</v>
      </c>
    </row>
    <row r="99" spans="1:9" ht="25.5">
      <c r="A99" s="98">
        <f t="shared" si="4"/>
        <v>87</v>
      </c>
      <c r="B99" s="146" t="s">
        <v>770</v>
      </c>
      <c r="C99" s="145" t="s">
        <v>373</v>
      </c>
      <c r="D99" s="145" t="s">
        <v>517</v>
      </c>
      <c r="E99" s="145" t="s">
        <v>693</v>
      </c>
      <c r="F99" s="140">
        <f t="shared" si="5"/>
        <v>420</v>
      </c>
      <c r="G99" s="147">
        <v>420000</v>
      </c>
      <c r="H99" s="140">
        <f t="shared" si="3"/>
        <v>510</v>
      </c>
      <c r="I99" s="147">
        <v>510000</v>
      </c>
    </row>
    <row r="100" spans="1:9" ht="51">
      <c r="A100" s="98">
        <f t="shared" si="4"/>
        <v>88</v>
      </c>
      <c r="B100" s="146" t="s">
        <v>802</v>
      </c>
      <c r="C100" s="145" t="s">
        <v>373</v>
      </c>
      <c r="D100" s="145" t="s">
        <v>518</v>
      </c>
      <c r="E100" s="145" t="s">
        <v>101</v>
      </c>
      <c r="F100" s="140">
        <f t="shared" si="5"/>
        <v>1299.3</v>
      </c>
      <c r="G100" s="147">
        <v>1299300</v>
      </c>
      <c r="H100" s="140">
        <f t="shared" si="3"/>
        <v>2004.47</v>
      </c>
      <c r="I100" s="147">
        <v>2004470</v>
      </c>
    </row>
    <row r="101" spans="1:9" ht="25.5">
      <c r="A101" s="98">
        <f t="shared" si="4"/>
        <v>89</v>
      </c>
      <c r="B101" s="146" t="s">
        <v>770</v>
      </c>
      <c r="C101" s="145" t="s">
        <v>373</v>
      </c>
      <c r="D101" s="145" t="s">
        <v>518</v>
      </c>
      <c r="E101" s="145" t="s">
        <v>693</v>
      </c>
      <c r="F101" s="140">
        <f t="shared" si="5"/>
        <v>1297.3</v>
      </c>
      <c r="G101" s="147">
        <v>1297300</v>
      </c>
      <c r="H101" s="140">
        <f t="shared" si="3"/>
        <v>2002.47</v>
      </c>
      <c r="I101" s="147">
        <v>2002470</v>
      </c>
    </row>
    <row r="102" spans="1:9" ht="12.75">
      <c r="A102" s="98">
        <f t="shared" si="4"/>
        <v>90</v>
      </c>
      <c r="B102" s="146" t="s">
        <v>796</v>
      </c>
      <c r="C102" s="145" t="s">
        <v>373</v>
      </c>
      <c r="D102" s="145" t="s">
        <v>518</v>
      </c>
      <c r="E102" s="145" t="s">
        <v>695</v>
      </c>
      <c r="F102" s="140">
        <f t="shared" si="5"/>
        <v>2</v>
      </c>
      <c r="G102" s="147">
        <v>2000</v>
      </c>
      <c r="H102" s="140">
        <f t="shared" si="3"/>
        <v>2</v>
      </c>
      <c r="I102" s="147">
        <v>2000</v>
      </c>
    </row>
    <row r="103" spans="1:9" ht="25.5">
      <c r="A103" s="98">
        <f t="shared" si="4"/>
        <v>91</v>
      </c>
      <c r="B103" s="146" t="s">
        <v>803</v>
      </c>
      <c r="C103" s="145" t="s">
        <v>373</v>
      </c>
      <c r="D103" s="145" t="s">
        <v>519</v>
      </c>
      <c r="E103" s="145" t="s">
        <v>101</v>
      </c>
      <c r="F103" s="140">
        <f t="shared" si="5"/>
        <v>70</v>
      </c>
      <c r="G103" s="147">
        <v>70000</v>
      </c>
      <c r="H103" s="140">
        <f t="shared" si="3"/>
        <v>70</v>
      </c>
      <c r="I103" s="147">
        <v>70000</v>
      </c>
    </row>
    <row r="104" spans="1:9" ht="25.5">
      <c r="A104" s="98">
        <f t="shared" si="4"/>
        <v>92</v>
      </c>
      <c r="B104" s="146" t="s">
        <v>770</v>
      </c>
      <c r="C104" s="145" t="s">
        <v>373</v>
      </c>
      <c r="D104" s="145" t="s">
        <v>519</v>
      </c>
      <c r="E104" s="145" t="s">
        <v>693</v>
      </c>
      <c r="F104" s="140">
        <f t="shared" si="5"/>
        <v>70</v>
      </c>
      <c r="G104" s="147">
        <v>70000</v>
      </c>
      <c r="H104" s="140">
        <f t="shared" si="3"/>
        <v>70</v>
      </c>
      <c r="I104" s="147">
        <v>70000</v>
      </c>
    </row>
    <row r="105" spans="1:9" ht="25.5">
      <c r="A105" s="98">
        <f t="shared" si="4"/>
        <v>93</v>
      </c>
      <c r="B105" s="146" t="s">
        <v>804</v>
      </c>
      <c r="C105" s="145" t="s">
        <v>373</v>
      </c>
      <c r="D105" s="145" t="s">
        <v>520</v>
      </c>
      <c r="E105" s="145" t="s">
        <v>101</v>
      </c>
      <c r="F105" s="140">
        <f t="shared" si="5"/>
        <v>45</v>
      </c>
      <c r="G105" s="147">
        <v>45000</v>
      </c>
      <c r="H105" s="140">
        <f t="shared" si="3"/>
        <v>50</v>
      </c>
      <c r="I105" s="147">
        <v>50000</v>
      </c>
    </row>
    <row r="106" spans="1:9" ht="25.5">
      <c r="A106" s="98">
        <f t="shared" si="4"/>
        <v>94</v>
      </c>
      <c r="B106" s="146" t="s">
        <v>770</v>
      </c>
      <c r="C106" s="145" t="s">
        <v>373</v>
      </c>
      <c r="D106" s="145" t="s">
        <v>520</v>
      </c>
      <c r="E106" s="145" t="s">
        <v>693</v>
      </c>
      <c r="F106" s="140">
        <f t="shared" si="5"/>
        <v>45</v>
      </c>
      <c r="G106" s="147">
        <v>45000</v>
      </c>
      <c r="H106" s="140">
        <f t="shared" si="3"/>
        <v>50</v>
      </c>
      <c r="I106" s="147">
        <v>50000</v>
      </c>
    </row>
    <row r="107" spans="1:9" ht="38.25">
      <c r="A107" s="98">
        <f t="shared" si="4"/>
        <v>95</v>
      </c>
      <c r="B107" s="146" t="s">
        <v>805</v>
      </c>
      <c r="C107" s="145" t="s">
        <v>373</v>
      </c>
      <c r="D107" s="145" t="s">
        <v>244</v>
      </c>
      <c r="E107" s="145" t="s">
        <v>101</v>
      </c>
      <c r="F107" s="140">
        <f t="shared" si="5"/>
        <v>92</v>
      </c>
      <c r="G107" s="147">
        <v>92000</v>
      </c>
      <c r="H107" s="140">
        <f t="shared" si="3"/>
        <v>96.6</v>
      </c>
      <c r="I107" s="147">
        <v>96600</v>
      </c>
    </row>
    <row r="108" spans="1:9" ht="38.25">
      <c r="A108" s="98">
        <f t="shared" si="4"/>
        <v>96</v>
      </c>
      <c r="B108" s="146" t="s">
        <v>806</v>
      </c>
      <c r="C108" s="145" t="s">
        <v>373</v>
      </c>
      <c r="D108" s="145" t="s">
        <v>521</v>
      </c>
      <c r="E108" s="145" t="s">
        <v>101</v>
      </c>
      <c r="F108" s="140">
        <f t="shared" si="5"/>
        <v>92</v>
      </c>
      <c r="G108" s="147">
        <v>92000</v>
      </c>
      <c r="H108" s="140">
        <f t="shared" si="3"/>
        <v>96.6</v>
      </c>
      <c r="I108" s="147">
        <v>96600</v>
      </c>
    </row>
    <row r="109" spans="1:9" ht="63.75">
      <c r="A109" s="98">
        <f t="shared" si="4"/>
        <v>97</v>
      </c>
      <c r="B109" s="146" t="s">
        <v>807</v>
      </c>
      <c r="C109" s="145" t="s">
        <v>373</v>
      </c>
      <c r="D109" s="145" t="s">
        <v>523</v>
      </c>
      <c r="E109" s="145" t="s">
        <v>101</v>
      </c>
      <c r="F109" s="140">
        <f t="shared" si="5"/>
        <v>0.1</v>
      </c>
      <c r="G109" s="147">
        <v>100</v>
      </c>
      <c r="H109" s="140">
        <f t="shared" si="3"/>
        <v>0.1</v>
      </c>
      <c r="I109" s="147">
        <v>100</v>
      </c>
    </row>
    <row r="110" spans="1:9" ht="25.5">
      <c r="A110" s="98">
        <f t="shared" si="4"/>
        <v>98</v>
      </c>
      <c r="B110" s="146" t="s">
        <v>770</v>
      </c>
      <c r="C110" s="145" t="s">
        <v>373</v>
      </c>
      <c r="D110" s="145" t="s">
        <v>523</v>
      </c>
      <c r="E110" s="145" t="s">
        <v>693</v>
      </c>
      <c r="F110" s="140">
        <f t="shared" si="5"/>
        <v>0.1</v>
      </c>
      <c r="G110" s="147">
        <v>100</v>
      </c>
      <c r="H110" s="140">
        <f t="shared" si="3"/>
        <v>0.1</v>
      </c>
      <c r="I110" s="147">
        <v>100</v>
      </c>
    </row>
    <row r="111" spans="1:9" ht="38.25">
      <c r="A111" s="98">
        <f t="shared" si="4"/>
        <v>99</v>
      </c>
      <c r="B111" s="146" t="s">
        <v>808</v>
      </c>
      <c r="C111" s="145" t="s">
        <v>373</v>
      </c>
      <c r="D111" s="145" t="s">
        <v>524</v>
      </c>
      <c r="E111" s="145" t="s">
        <v>101</v>
      </c>
      <c r="F111" s="140">
        <f t="shared" si="5"/>
        <v>91.9</v>
      </c>
      <c r="G111" s="147">
        <v>91900</v>
      </c>
      <c r="H111" s="140">
        <f t="shared" si="3"/>
        <v>96.5</v>
      </c>
      <c r="I111" s="147">
        <v>96500</v>
      </c>
    </row>
    <row r="112" spans="1:9" ht="25.5">
      <c r="A112" s="98">
        <f t="shared" si="4"/>
        <v>100</v>
      </c>
      <c r="B112" s="146" t="s">
        <v>770</v>
      </c>
      <c r="C112" s="145" t="s">
        <v>373</v>
      </c>
      <c r="D112" s="145" t="s">
        <v>524</v>
      </c>
      <c r="E112" s="145" t="s">
        <v>693</v>
      </c>
      <c r="F112" s="140">
        <f t="shared" si="5"/>
        <v>91.9</v>
      </c>
      <c r="G112" s="147">
        <v>91900</v>
      </c>
      <c r="H112" s="140">
        <f t="shared" si="3"/>
        <v>96.5</v>
      </c>
      <c r="I112" s="147">
        <v>96500</v>
      </c>
    </row>
    <row r="113" spans="1:9" ht="12.75">
      <c r="A113" s="98">
        <f t="shared" si="4"/>
        <v>101</v>
      </c>
      <c r="B113" s="146" t="s">
        <v>706</v>
      </c>
      <c r="C113" s="145" t="s">
        <v>373</v>
      </c>
      <c r="D113" s="145" t="s">
        <v>480</v>
      </c>
      <c r="E113" s="145" t="s">
        <v>101</v>
      </c>
      <c r="F113" s="140">
        <f t="shared" si="5"/>
        <v>262.58</v>
      </c>
      <c r="G113" s="147">
        <v>262580</v>
      </c>
      <c r="H113" s="140">
        <f t="shared" si="3"/>
        <v>262.58</v>
      </c>
      <c r="I113" s="147">
        <v>262580</v>
      </c>
    </row>
    <row r="114" spans="1:9" ht="25.5">
      <c r="A114" s="98">
        <f t="shared" si="4"/>
        <v>102</v>
      </c>
      <c r="B114" s="146" t="s">
        <v>769</v>
      </c>
      <c r="C114" s="145" t="s">
        <v>373</v>
      </c>
      <c r="D114" s="145" t="s">
        <v>482</v>
      </c>
      <c r="E114" s="145" t="s">
        <v>101</v>
      </c>
      <c r="F114" s="140">
        <f t="shared" si="5"/>
        <v>262.58</v>
      </c>
      <c r="G114" s="147">
        <v>262580</v>
      </c>
      <c r="H114" s="140">
        <f t="shared" si="3"/>
        <v>262.58</v>
      </c>
      <c r="I114" s="147">
        <v>262580</v>
      </c>
    </row>
    <row r="115" spans="1:9" ht="25.5">
      <c r="A115" s="98">
        <f t="shared" si="4"/>
        <v>103</v>
      </c>
      <c r="B115" s="146" t="s">
        <v>768</v>
      </c>
      <c r="C115" s="145" t="s">
        <v>373</v>
      </c>
      <c r="D115" s="145" t="s">
        <v>482</v>
      </c>
      <c r="E115" s="145" t="s">
        <v>692</v>
      </c>
      <c r="F115" s="140">
        <f t="shared" si="5"/>
        <v>262.58</v>
      </c>
      <c r="G115" s="147">
        <v>262580</v>
      </c>
      <c r="H115" s="140">
        <f t="shared" si="3"/>
        <v>262.58</v>
      </c>
      <c r="I115" s="147">
        <v>262580</v>
      </c>
    </row>
    <row r="116" spans="1:9" ht="25.5">
      <c r="A116" s="111">
        <f t="shared" si="4"/>
        <v>104</v>
      </c>
      <c r="B116" s="112" t="s">
        <v>258</v>
      </c>
      <c r="C116" s="110" t="s">
        <v>224</v>
      </c>
      <c r="D116" s="110" t="s">
        <v>113</v>
      </c>
      <c r="E116" s="110" t="s">
        <v>101</v>
      </c>
      <c r="F116" s="108">
        <f t="shared" si="5"/>
        <v>3016</v>
      </c>
      <c r="G116" s="108">
        <v>3016000</v>
      </c>
      <c r="H116" s="108">
        <f t="shared" si="3"/>
        <v>3174</v>
      </c>
      <c r="I116" s="147">
        <v>3174000</v>
      </c>
    </row>
    <row r="117" spans="1:9" ht="38.25">
      <c r="A117" s="98">
        <f t="shared" si="4"/>
        <v>105</v>
      </c>
      <c r="B117" s="146" t="s">
        <v>259</v>
      </c>
      <c r="C117" s="145" t="s">
        <v>225</v>
      </c>
      <c r="D117" s="145" t="s">
        <v>113</v>
      </c>
      <c r="E117" s="145" t="s">
        <v>101</v>
      </c>
      <c r="F117" s="140">
        <f t="shared" si="5"/>
        <v>2546</v>
      </c>
      <c r="G117" s="147">
        <v>2546000</v>
      </c>
      <c r="H117" s="140">
        <f t="shared" si="3"/>
        <v>2676</v>
      </c>
      <c r="I117" s="147">
        <v>2676000</v>
      </c>
    </row>
    <row r="118" spans="1:9" ht="38.25">
      <c r="A118" s="98">
        <f t="shared" si="4"/>
        <v>106</v>
      </c>
      <c r="B118" s="146" t="s">
        <v>805</v>
      </c>
      <c r="C118" s="145" t="s">
        <v>225</v>
      </c>
      <c r="D118" s="145" t="s">
        <v>244</v>
      </c>
      <c r="E118" s="145" t="s">
        <v>101</v>
      </c>
      <c r="F118" s="140">
        <f t="shared" si="5"/>
        <v>2546</v>
      </c>
      <c r="G118" s="147">
        <v>2546000</v>
      </c>
      <c r="H118" s="140">
        <f t="shared" si="3"/>
        <v>2676</v>
      </c>
      <c r="I118" s="147">
        <v>2676000</v>
      </c>
    </row>
    <row r="119" spans="1:9" ht="63.75">
      <c r="A119" s="98">
        <f t="shared" si="4"/>
        <v>107</v>
      </c>
      <c r="B119" s="146" t="s">
        <v>809</v>
      </c>
      <c r="C119" s="145" t="s">
        <v>225</v>
      </c>
      <c r="D119" s="145" t="s">
        <v>525</v>
      </c>
      <c r="E119" s="145" t="s">
        <v>101</v>
      </c>
      <c r="F119" s="140">
        <f t="shared" si="5"/>
        <v>2546</v>
      </c>
      <c r="G119" s="147">
        <v>2546000</v>
      </c>
      <c r="H119" s="140">
        <f t="shared" si="3"/>
        <v>2676</v>
      </c>
      <c r="I119" s="147">
        <v>2676000</v>
      </c>
    </row>
    <row r="120" spans="1:9" ht="63.75">
      <c r="A120" s="98">
        <f t="shared" si="4"/>
        <v>108</v>
      </c>
      <c r="B120" s="146" t="s">
        <v>810</v>
      </c>
      <c r="C120" s="145" t="s">
        <v>225</v>
      </c>
      <c r="D120" s="145" t="s">
        <v>526</v>
      </c>
      <c r="E120" s="145" t="s">
        <v>101</v>
      </c>
      <c r="F120" s="140">
        <f t="shared" si="5"/>
        <v>30</v>
      </c>
      <c r="G120" s="147">
        <v>30000</v>
      </c>
      <c r="H120" s="140">
        <f t="shared" si="3"/>
        <v>0</v>
      </c>
      <c r="I120" s="147">
        <v>0</v>
      </c>
    </row>
    <row r="121" spans="1:9" ht="25.5">
      <c r="A121" s="98">
        <f t="shared" si="4"/>
        <v>109</v>
      </c>
      <c r="B121" s="146" t="s">
        <v>770</v>
      </c>
      <c r="C121" s="145" t="s">
        <v>225</v>
      </c>
      <c r="D121" s="145" t="s">
        <v>526</v>
      </c>
      <c r="E121" s="145" t="s">
        <v>693</v>
      </c>
      <c r="F121" s="140">
        <f t="shared" si="5"/>
        <v>30</v>
      </c>
      <c r="G121" s="147">
        <v>30000</v>
      </c>
      <c r="H121" s="140">
        <f t="shared" si="3"/>
        <v>0</v>
      </c>
      <c r="I121" s="147">
        <v>0</v>
      </c>
    </row>
    <row r="122" spans="1:9" ht="25.5">
      <c r="A122" s="98">
        <f t="shared" si="4"/>
        <v>110</v>
      </c>
      <c r="B122" s="146" t="s">
        <v>811</v>
      </c>
      <c r="C122" s="145" t="s">
        <v>225</v>
      </c>
      <c r="D122" s="145" t="s">
        <v>527</v>
      </c>
      <c r="E122" s="145" t="s">
        <v>101</v>
      </c>
      <c r="F122" s="140">
        <f t="shared" si="5"/>
        <v>0</v>
      </c>
      <c r="G122" s="147">
        <v>0</v>
      </c>
      <c r="H122" s="140">
        <f t="shared" si="3"/>
        <v>20</v>
      </c>
      <c r="I122" s="147">
        <v>20000</v>
      </c>
    </row>
    <row r="123" spans="1:9" ht="25.5">
      <c r="A123" s="98">
        <f t="shared" si="4"/>
        <v>111</v>
      </c>
      <c r="B123" s="146" t="s">
        <v>770</v>
      </c>
      <c r="C123" s="145" t="s">
        <v>225</v>
      </c>
      <c r="D123" s="145" t="s">
        <v>527</v>
      </c>
      <c r="E123" s="145" t="s">
        <v>693</v>
      </c>
      <c r="F123" s="140">
        <f t="shared" si="5"/>
        <v>0</v>
      </c>
      <c r="G123" s="147">
        <v>0</v>
      </c>
      <c r="H123" s="140">
        <f t="shared" si="3"/>
        <v>20</v>
      </c>
      <c r="I123" s="147">
        <v>20000</v>
      </c>
    </row>
    <row r="124" spans="1:9" ht="38.25">
      <c r="A124" s="98">
        <f t="shared" si="4"/>
        <v>112</v>
      </c>
      <c r="B124" s="146" t="s">
        <v>812</v>
      </c>
      <c r="C124" s="145" t="s">
        <v>225</v>
      </c>
      <c r="D124" s="145" t="s">
        <v>528</v>
      </c>
      <c r="E124" s="145" t="s">
        <v>101</v>
      </c>
      <c r="F124" s="140">
        <f t="shared" si="5"/>
        <v>10</v>
      </c>
      <c r="G124" s="147">
        <v>10000</v>
      </c>
      <c r="H124" s="140">
        <f t="shared" si="3"/>
        <v>10</v>
      </c>
      <c r="I124" s="147">
        <v>10000</v>
      </c>
    </row>
    <row r="125" spans="1:9" ht="25.5">
      <c r="A125" s="98">
        <f t="shared" si="4"/>
        <v>113</v>
      </c>
      <c r="B125" s="146" t="s">
        <v>770</v>
      </c>
      <c r="C125" s="145" t="s">
        <v>225</v>
      </c>
      <c r="D125" s="145" t="s">
        <v>528</v>
      </c>
      <c r="E125" s="145" t="s">
        <v>693</v>
      </c>
      <c r="F125" s="140">
        <f t="shared" si="5"/>
        <v>10</v>
      </c>
      <c r="G125" s="147">
        <v>10000</v>
      </c>
      <c r="H125" s="140">
        <f t="shared" si="3"/>
        <v>10</v>
      </c>
      <c r="I125" s="147">
        <v>10000</v>
      </c>
    </row>
    <row r="126" spans="1:9" ht="51">
      <c r="A126" s="98">
        <f t="shared" si="4"/>
        <v>114</v>
      </c>
      <c r="B126" s="146" t="s">
        <v>813</v>
      </c>
      <c r="C126" s="145" t="s">
        <v>225</v>
      </c>
      <c r="D126" s="145" t="s">
        <v>529</v>
      </c>
      <c r="E126" s="145" t="s">
        <v>101</v>
      </c>
      <c r="F126" s="140">
        <f t="shared" si="5"/>
        <v>10</v>
      </c>
      <c r="G126" s="147">
        <v>10000</v>
      </c>
      <c r="H126" s="140">
        <f t="shared" si="3"/>
        <v>10</v>
      </c>
      <c r="I126" s="147">
        <v>10000</v>
      </c>
    </row>
    <row r="127" spans="1:9" ht="25.5">
      <c r="A127" s="98">
        <f t="shared" si="4"/>
        <v>115</v>
      </c>
      <c r="B127" s="146" t="s">
        <v>770</v>
      </c>
      <c r="C127" s="145" t="s">
        <v>225</v>
      </c>
      <c r="D127" s="145" t="s">
        <v>529</v>
      </c>
      <c r="E127" s="145" t="s">
        <v>693</v>
      </c>
      <c r="F127" s="140">
        <f t="shared" si="5"/>
        <v>10</v>
      </c>
      <c r="G127" s="147">
        <v>10000</v>
      </c>
      <c r="H127" s="140">
        <f t="shared" si="3"/>
        <v>10</v>
      </c>
      <c r="I127" s="147">
        <v>10000</v>
      </c>
    </row>
    <row r="128" spans="1:9" ht="51">
      <c r="A128" s="98">
        <f t="shared" si="4"/>
        <v>116</v>
      </c>
      <c r="B128" s="146" t="s">
        <v>814</v>
      </c>
      <c r="C128" s="145" t="s">
        <v>225</v>
      </c>
      <c r="D128" s="145" t="s">
        <v>530</v>
      </c>
      <c r="E128" s="145" t="s">
        <v>101</v>
      </c>
      <c r="F128" s="140">
        <f t="shared" si="5"/>
        <v>30</v>
      </c>
      <c r="G128" s="147">
        <v>30000</v>
      </c>
      <c r="H128" s="140">
        <f t="shared" si="3"/>
        <v>20</v>
      </c>
      <c r="I128" s="147">
        <v>20000</v>
      </c>
    </row>
    <row r="129" spans="1:9" ht="25.5">
      <c r="A129" s="98">
        <f t="shared" si="4"/>
        <v>117</v>
      </c>
      <c r="B129" s="146" t="s">
        <v>770</v>
      </c>
      <c r="C129" s="145" t="s">
        <v>225</v>
      </c>
      <c r="D129" s="145" t="s">
        <v>530</v>
      </c>
      <c r="E129" s="145" t="s">
        <v>693</v>
      </c>
      <c r="F129" s="140">
        <f t="shared" si="5"/>
        <v>30</v>
      </c>
      <c r="G129" s="147">
        <v>30000</v>
      </c>
      <c r="H129" s="140">
        <f t="shared" si="3"/>
        <v>20</v>
      </c>
      <c r="I129" s="147">
        <v>20000</v>
      </c>
    </row>
    <row r="130" spans="1:9" ht="76.5">
      <c r="A130" s="98">
        <f t="shared" si="4"/>
        <v>118</v>
      </c>
      <c r="B130" s="146" t="s">
        <v>815</v>
      </c>
      <c r="C130" s="145" t="s">
        <v>225</v>
      </c>
      <c r="D130" s="145" t="s">
        <v>531</v>
      </c>
      <c r="E130" s="145" t="s">
        <v>101</v>
      </c>
      <c r="F130" s="140">
        <f t="shared" si="5"/>
        <v>10</v>
      </c>
      <c r="G130" s="147">
        <v>10000</v>
      </c>
      <c r="H130" s="140">
        <f t="shared" si="3"/>
        <v>0</v>
      </c>
      <c r="I130" s="147">
        <v>0</v>
      </c>
    </row>
    <row r="131" spans="1:9" ht="25.5">
      <c r="A131" s="98">
        <f t="shared" si="4"/>
        <v>119</v>
      </c>
      <c r="B131" s="146" t="s">
        <v>770</v>
      </c>
      <c r="C131" s="145" t="s">
        <v>225</v>
      </c>
      <c r="D131" s="145" t="s">
        <v>531</v>
      </c>
      <c r="E131" s="145" t="s">
        <v>693</v>
      </c>
      <c r="F131" s="140">
        <f t="shared" si="5"/>
        <v>10</v>
      </c>
      <c r="G131" s="147">
        <v>10000</v>
      </c>
      <c r="H131" s="140">
        <f t="shared" si="3"/>
        <v>0</v>
      </c>
      <c r="I131" s="147">
        <v>0</v>
      </c>
    </row>
    <row r="132" spans="1:9" ht="63.75">
      <c r="A132" s="98">
        <f t="shared" si="4"/>
        <v>120</v>
      </c>
      <c r="B132" s="146" t="s">
        <v>816</v>
      </c>
      <c r="C132" s="145" t="s">
        <v>225</v>
      </c>
      <c r="D132" s="145" t="s">
        <v>532</v>
      </c>
      <c r="E132" s="145" t="s">
        <v>101</v>
      </c>
      <c r="F132" s="140">
        <f t="shared" si="5"/>
        <v>140</v>
      </c>
      <c r="G132" s="147">
        <v>140000</v>
      </c>
      <c r="H132" s="140">
        <f t="shared" si="3"/>
        <v>242</v>
      </c>
      <c r="I132" s="147">
        <v>242000</v>
      </c>
    </row>
    <row r="133" spans="1:9" ht="25.5">
      <c r="A133" s="98">
        <f t="shared" si="4"/>
        <v>121</v>
      </c>
      <c r="B133" s="146" t="s">
        <v>770</v>
      </c>
      <c r="C133" s="145" t="s">
        <v>225</v>
      </c>
      <c r="D133" s="145" t="s">
        <v>532</v>
      </c>
      <c r="E133" s="145" t="s">
        <v>693</v>
      </c>
      <c r="F133" s="140">
        <f t="shared" si="5"/>
        <v>140</v>
      </c>
      <c r="G133" s="147">
        <v>140000</v>
      </c>
      <c r="H133" s="140">
        <f t="shared" si="3"/>
        <v>242</v>
      </c>
      <c r="I133" s="147">
        <v>242000</v>
      </c>
    </row>
    <row r="134" spans="1:9" ht="12.75">
      <c r="A134" s="98">
        <f t="shared" si="4"/>
        <v>122</v>
      </c>
      <c r="B134" s="146" t="s">
        <v>817</v>
      </c>
      <c r="C134" s="145" t="s">
        <v>225</v>
      </c>
      <c r="D134" s="145" t="s">
        <v>534</v>
      </c>
      <c r="E134" s="145" t="s">
        <v>101</v>
      </c>
      <c r="F134" s="140">
        <f t="shared" si="5"/>
        <v>52.5</v>
      </c>
      <c r="G134" s="147">
        <v>52500</v>
      </c>
      <c r="H134" s="140">
        <f t="shared" si="3"/>
        <v>55.1</v>
      </c>
      <c r="I134" s="147">
        <v>55100</v>
      </c>
    </row>
    <row r="135" spans="1:9" ht="25.5">
      <c r="A135" s="98">
        <f t="shared" si="4"/>
        <v>123</v>
      </c>
      <c r="B135" s="146" t="s">
        <v>770</v>
      </c>
      <c r="C135" s="145" t="s">
        <v>225</v>
      </c>
      <c r="D135" s="145" t="s">
        <v>534</v>
      </c>
      <c r="E135" s="145" t="s">
        <v>693</v>
      </c>
      <c r="F135" s="140">
        <f t="shared" si="5"/>
        <v>52.5</v>
      </c>
      <c r="G135" s="147">
        <v>52500</v>
      </c>
      <c r="H135" s="140">
        <f t="shared" si="3"/>
        <v>55.1</v>
      </c>
      <c r="I135" s="147">
        <v>55100</v>
      </c>
    </row>
    <row r="136" spans="1:9" ht="25.5">
      <c r="A136" s="98">
        <f t="shared" si="4"/>
        <v>124</v>
      </c>
      <c r="B136" s="146" t="s">
        <v>818</v>
      </c>
      <c r="C136" s="145" t="s">
        <v>225</v>
      </c>
      <c r="D136" s="145" t="s">
        <v>535</v>
      </c>
      <c r="E136" s="145" t="s">
        <v>101</v>
      </c>
      <c r="F136" s="140">
        <f t="shared" si="5"/>
        <v>0</v>
      </c>
      <c r="G136" s="147">
        <v>0</v>
      </c>
      <c r="H136" s="140">
        <f t="shared" si="3"/>
        <v>50</v>
      </c>
      <c r="I136" s="147">
        <v>50000</v>
      </c>
    </row>
    <row r="137" spans="1:9" ht="25.5">
      <c r="A137" s="98">
        <f t="shared" si="4"/>
        <v>125</v>
      </c>
      <c r="B137" s="146" t="s">
        <v>770</v>
      </c>
      <c r="C137" s="145" t="s">
        <v>225</v>
      </c>
      <c r="D137" s="145" t="s">
        <v>535</v>
      </c>
      <c r="E137" s="145" t="s">
        <v>693</v>
      </c>
      <c r="F137" s="140">
        <f t="shared" si="5"/>
        <v>0</v>
      </c>
      <c r="G137" s="147">
        <v>0</v>
      </c>
      <c r="H137" s="140">
        <f t="shared" si="3"/>
        <v>50</v>
      </c>
      <c r="I137" s="147">
        <v>50000</v>
      </c>
    </row>
    <row r="138" spans="1:9" ht="12.75">
      <c r="A138" s="98">
        <f t="shared" si="4"/>
        <v>126</v>
      </c>
      <c r="B138" s="146" t="s">
        <v>819</v>
      </c>
      <c r="C138" s="145" t="s">
        <v>225</v>
      </c>
      <c r="D138" s="145" t="s">
        <v>536</v>
      </c>
      <c r="E138" s="145" t="s">
        <v>101</v>
      </c>
      <c r="F138" s="140">
        <f t="shared" si="5"/>
        <v>10</v>
      </c>
      <c r="G138" s="147">
        <v>10000</v>
      </c>
      <c r="H138" s="140">
        <f t="shared" si="3"/>
        <v>10</v>
      </c>
      <c r="I138" s="147">
        <v>10000</v>
      </c>
    </row>
    <row r="139" spans="1:9" ht="25.5">
      <c r="A139" s="98">
        <f t="shared" si="4"/>
        <v>127</v>
      </c>
      <c r="B139" s="146" t="s">
        <v>770</v>
      </c>
      <c r="C139" s="145" t="s">
        <v>225</v>
      </c>
      <c r="D139" s="145" t="s">
        <v>536</v>
      </c>
      <c r="E139" s="145" t="s">
        <v>693</v>
      </c>
      <c r="F139" s="140">
        <f t="shared" si="5"/>
        <v>10</v>
      </c>
      <c r="G139" s="147">
        <v>10000</v>
      </c>
      <c r="H139" s="140">
        <f t="shared" si="3"/>
        <v>10</v>
      </c>
      <c r="I139" s="147">
        <v>10000</v>
      </c>
    </row>
    <row r="140" spans="1:9" ht="38.25">
      <c r="A140" s="98">
        <f t="shared" si="4"/>
        <v>128</v>
      </c>
      <c r="B140" s="146" t="s">
        <v>820</v>
      </c>
      <c r="C140" s="145" t="s">
        <v>225</v>
      </c>
      <c r="D140" s="145" t="s">
        <v>537</v>
      </c>
      <c r="E140" s="145" t="s">
        <v>101</v>
      </c>
      <c r="F140" s="140">
        <f t="shared" si="5"/>
        <v>38.5</v>
      </c>
      <c r="G140" s="147">
        <v>38500</v>
      </c>
      <c r="H140" s="140">
        <f t="shared" si="3"/>
        <v>43.9</v>
      </c>
      <c r="I140" s="147">
        <v>43900</v>
      </c>
    </row>
    <row r="141" spans="1:9" ht="25.5">
      <c r="A141" s="98">
        <f t="shared" si="4"/>
        <v>129</v>
      </c>
      <c r="B141" s="146" t="s">
        <v>770</v>
      </c>
      <c r="C141" s="145" t="s">
        <v>225</v>
      </c>
      <c r="D141" s="145" t="s">
        <v>537</v>
      </c>
      <c r="E141" s="145" t="s">
        <v>693</v>
      </c>
      <c r="F141" s="140">
        <f t="shared" si="5"/>
        <v>38.5</v>
      </c>
      <c r="G141" s="147">
        <v>38500</v>
      </c>
      <c r="H141" s="140">
        <f t="shared" si="3"/>
        <v>43.9</v>
      </c>
      <c r="I141" s="147">
        <v>43900</v>
      </c>
    </row>
    <row r="142" spans="1:9" ht="12.75">
      <c r="A142" s="98">
        <f t="shared" si="4"/>
        <v>130</v>
      </c>
      <c r="B142" s="146" t="s">
        <v>821</v>
      </c>
      <c r="C142" s="145" t="s">
        <v>225</v>
      </c>
      <c r="D142" s="145" t="s">
        <v>538</v>
      </c>
      <c r="E142" s="145" t="s">
        <v>101</v>
      </c>
      <c r="F142" s="140">
        <f t="shared" si="5"/>
        <v>2215</v>
      </c>
      <c r="G142" s="147">
        <v>2215000</v>
      </c>
      <c r="H142" s="140">
        <f aca="true" t="shared" si="6" ref="H142:H205">I142/1000</f>
        <v>2215</v>
      </c>
      <c r="I142" s="147">
        <v>2215000</v>
      </c>
    </row>
    <row r="143" spans="1:9" ht="25.5">
      <c r="A143" s="98">
        <f aca="true" t="shared" si="7" ref="A143:A206">1+A142</f>
        <v>131</v>
      </c>
      <c r="B143" s="146" t="s">
        <v>795</v>
      </c>
      <c r="C143" s="145" t="s">
        <v>225</v>
      </c>
      <c r="D143" s="145" t="s">
        <v>538</v>
      </c>
      <c r="E143" s="145" t="s">
        <v>694</v>
      </c>
      <c r="F143" s="140">
        <f aca="true" t="shared" si="8" ref="F143:F206">G143/1000</f>
        <v>2160.75</v>
      </c>
      <c r="G143" s="147">
        <v>2160750</v>
      </c>
      <c r="H143" s="140">
        <f t="shared" si="6"/>
        <v>2160.75</v>
      </c>
      <c r="I143" s="147">
        <v>2160750</v>
      </c>
    </row>
    <row r="144" spans="1:9" ht="25.5">
      <c r="A144" s="98">
        <f t="shared" si="7"/>
        <v>132</v>
      </c>
      <c r="B144" s="146" t="s">
        <v>770</v>
      </c>
      <c r="C144" s="145" t="s">
        <v>225</v>
      </c>
      <c r="D144" s="145" t="s">
        <v>538</v>
      </c>
      <c r="E144" s="145" t="s">
        <v>693</v>
      </c>
      <c r="F144" s="140">
        <f t="shared" si="8"/>
        <v>54.25</v>
      </c>
      <c r="G144" s="147">
        <v>54250</v>
      </c>
      <c r="H144" s="140">
        <f t="shared" si="6"/>
        <v>54.25</v>
      </c>
      <c r="I144" s="147">
        <v>54250</v>
      </c>
    </row>
    <row r="145" spans="1:9" ht="25.5">
      <c r="A145" s="98">
        <f t="shared" si="7"/>
        <v>133</v>
      </c>
      <c r="B145" s="146" t="s">
        <v>374</v>
      </c>
      <c r="C145" s="145" t="s">
        <v>375</v>
      </c>
      <c r="D145" s="145" t="s">
        <v>113</v>
      </c>
      <c r="E145" s="145" t="s">
        <v>101</v>
      </c>
      <c r="F145" s="140">
        <f t="shared" si="8"/>
        <v>470</v>
      </c>
      <c r="G145" s="147">
        <v>470000</v>
      </c>
      <c r="H145" s="140">
        <f t="shared" si="6"/>
        <v>498</v>
      </c>
      <c r="I145" s="147">
        <v>498000</v>
      </c>
    </row>
    <row r="146" spans="1:9" ht="38.25">
      <c r="A146" s="98">
        <f t="shared" si="7"/>
        <v>134</v>
      </c>
      <c r="B146" s="146" t="s">
        <v>805</v>
      </c>
      <c r="C146" s="145" t="s">
        <v>375</v>
      </c>
      <c r="D146" s="145" t="s">
        <v>244</v>
      </c>
      <c r="E146" s="145" t="s">
        <v>101</v>
      </c>
      <c r="F146" s="140">
        <f t="shared" si="8"/>
        <v>470</v>
      </c>
      <c r="G146" s="147">
        <v>470000</v>
      </c>
      <c r="H146" s="140">
        <f t="shared" si="6"/>
        <v>498</v>
      </c>
      <c r="I146" s="147">
        <v>498000</v>
      </c>
    </row>
    <row r="147" spans="1:9" ht="38.25">
      <c r="A147" s="98">
        <f t="shared" si="7"/>
        <v>135</v>
      </c>
      <c r="B147" s="146" t="s">
        <v>822</v>
      </c>
      <c r="C147" s="145" t="s">
        <v>375</v>
      </c>
      <c r="D147" s="145" t="s">
        <v>539</v>
      </c>
      <c r="E147" s="145" t="s">
        <v>101</v>
      </c>
      <c r="F147" s="140">
        <f t="shared" si="8"/>
        <v>167</v>
      </c>
      <c r="G147" s="147">
        <v>167000</v>
      </c>
      <c r="H147" s="140">
        <f t="shared" si="6"/>
        <v>176</v>
      </c>
      <c r="I147" s="147">
        <v>176000</v>
      </c>
    </row>
    <row r="148" spans="1:9" ht="63.75">
      <c r="A148" s="98">
        <f t="shared" si="7"/>
        <v>136</v>
      </c>
      <c r="B148" s="146" t="s">
        <v>823</v>
      </c>
      <c r="C148" s="145" t="s">
        <v>375</v>
      </c>
      <c r="D148" s="145" t="s">
        <v>540</v>
      </c>
      <c r="E148" s="145" t="s">
        <v>101</v>
      </c>
      <c r="F148" s="140">
        <f t="shared" si="8"/>
        <v>15</v>
      </c>
      <c r="G148" s="147">
        <v>15000</v>
      </c>
      <c r="H148" s="140">
        <f t="shared" si="6"/>
        <v>15</v>
      </c>
      <c r="I148" s="147">
        <v>15000</v>
      </c>
    </row>
    <row r="149" spans="1:9" ht="25.5">
      <c r="A149" s="98">
        <f t="shared" si="7"/>
        <v>137</v>
      </c>
      <c r="B149" s="146" t="s">
        <v>770</v>
      </c>
      <c r="C149" s="145" t="s">
        <v>375</v>
      </c>
      <c r="D149" s="145" t="s">
        <v>540</v>
      </c>
      <c r="E149" s="145" t="s">
        <v>693</v>
      </c>
      <c r="F149" s="140">
        <f t="shared" si="8"/>
        <v>15</v>
      </c>
      <c r="G149" s="147">
        <v>15000</v>
      </c>
      <c r="H149" s="140">
        <f t="shared" si="6"/>
        <v>15</v>
      </c>
      <c r="I149" s="147">
        <v>15000</v>
      </c>
    </row>
    <row r="150" spans="1:9" ht="51">
      <c r="A150" s="98">
        <f t="shared" si="7"/>
        <v>138</v>
      </c>
      <c r="B150" s="146" t="s">
        <v>824</v>
      </c>
      <c r="C150" s="145" t="s">
        <v>375</v>
      </c>
      <c r="D150" s="145" t="s">
        <v>541</v>
      </c>
      <c r="E150" s="145" t="s">
        <v>101</v>
      </c>
      <c r="F150" s="140">
        <f t="shared" si="8"/>
        <v>40</v>
      </c>
      <c r="G150" s="147">
        <v>40000</v>
      </c>
      <c r="H150" s="140">
        <f t="shared" si="6"/>
        <v>40</v>
      </c>
      <c r="I150" s="147">
        <v>40000</v>
      </c>
    </row>
    <row r="151" spans="1:9" ht="25.5">
      <c r="A151" s="98">
        <f t="shared" si="7"/>
        <v>139</v>
      </c>
      <c r="B151" s="146" t="s">
        <v>770</v>
      </c>
      <c r="C151" s="145" t="s">
        <v>375</v>
      </c>
      <c r="D151" s="145" t="s">
        <v>541</v>
      </c>
      <c r="E151" s="145" t="s">
        <v>693</v>
      </c>
      <c r="F151" s="140">
        <f t="shared" si="8"/>
        <v>40</v>
      </c>
      <c r="G151" s="147">
        <v>40000</v>
      </c>
      <c r="H151" s="140">
        <f t="shared" si="6"/>
        <v>40</v>
      </c>
      <c r="I151" s="147">
        <v>40000</v>
      </c>
    </row>
    <row r="152" spans="1:9" ht="51">
      <c r="A152" s="98">
        <f t="shared" si="7"/>
        <v>140</v>
      </c>
      <c r="B152" s="146" t="s">
        <v>825</v>
      </c>
      <c r="C152" s="145" t="s">
        <v>375</v>
      </c>
      <c r="D152" s="145" t="s">
        <v>542</v>
      </c>
      <c r="E152" s="145" t="s">
        <v>101</v>
      </c>
      <c r="F152" s="140">
        <f t="shared" si="8"/>
        <v>40</v>
      </c>
      <c r="G152" s="147">
        <v>40000</v>
      </c>
      <c r="H152" s="140">
        <f t="shared" si="6"/>
        <v>40</v>
      </c>
      <c r="I152" s="147">
        <v>40000</v>
      </c>
    </row>
    <row r="153" spans="1:9" ht="25.5">
      <c r="A153" s="98">
        <f t="shared" si="7"/>
        <v>141</v>
      </c>
      <c r="B153" s="146" t="s">
        <v>770</v>
      </c>
      <c r="C153" s="145" t="s">
        <v>375</v>
      </c>
      <c r="D153" s="145" t="s">
        <v>542</v>
      </c>
      <c r="E153" s="145" t="s">
        <v>693</v>
      </c>
      <c r="F153" s="140">
        <f t="shared" si="8"/>
        <v>40</v>
      </c>
      <c r="G153" s="147">
        <v>40000</v>
      </c>
      <c r="H153" s="140">
        <f t="shared" si="6"/>
        <v>40</v>
      </c>
      <c r="I153" s="147">
        <v>40000</v>
      </c>
    </row>
    <row r="154" spans="1:9" ht="25.5">
      <c r="A154" s="98">
        <f t="shared" si="7"/>
        <v>142</v>
      </c>
      <c r="B154" s="146" t="s">
        <v>826</v>
      </c>
      <c r="C154" s="145" t="s">
        <v>375</v>
      </c>
      <c r="D154" s="145" t="s">
        <v>543</v>
      </c>
      <c r="E154" s="145" t="s">
        <v>101</v>
      </c>
      <c r="F154" s="140">
        <f t="shared" si="8"/>
        <v>42</v>
      </c>
      <c r="G154" s="147">
        <v>42000</v>
      </c>
      <c r="H154" s="140">
        <f t="shared" si="6"/>
        <v>39</v>
      </c>
      <c r="I154" s="147">
        <v>39000</v>
      </c>
    </row>
    <row r="155" spans="1:9" ht="25.5">
      <c r="A155" s="98">
        <f t="shared" si="7"/>
        <v>143</v>
      </c>
      <c r="B155" s="146" t="s">
        <v>770</v>
      </c>
      <c r="C155" s="145" t="s">
        <v>375</v>
      </c>
      <c r="D155" s="145" t="s">
        <v>543</v>
      </c>
      <c r="E155" s="145" t="s">
        <v>693</v>
      </c>
      <c r="F155" s="140">
        <f t="shared" si="8"/>
        <v>42</v>
      </c>
      <c r="G155" s="147">
        <v>42000</v>
      </c>
      <c r="H155" s="140">
        <f t="shared" si="6"/>
        <v>39</v>
      </c>
      <c r="I155" s="147">
        <v>39000</v>
      </c>
    </row>
    <row r="156" spans="1:9" ht="38.25">
      <c r="A156" s="98">
        <f t="shared" si="7"/>
        <v>144</v>
      </c>
      <c r="B156" s="146" t="s">
        <v>827</v>
      </c>
      <c r="C156" s="145" t="s">
        <v>375</v>
      </c>
      <c r="D156" s="145" t="s">
        <v>544</v>
      </c>
      <c r="E156" s="145" t="s">
        <v>101</v>
      </c>
      <c r="F156" s="140">
        <f t="shared" si="8"/>
        <v>30</v>
      </c>
      <c r="G156" s="147">
        <v>30000</v>
      </c>
      <c r="H156" s="140">
        <f t="shared" si="6"/>
        <v>42</v>
      </c>
      <c r="I156" s="147">
        <v>42000</v>
      </c>
    </row>
    <row r="157" spans="1:9" ht="25.5">
      <c r="A157" s="98">
        <f t="shared" si="7"/>
        <v>145</v>
      </c>
      <c r="B157" s="146" t="s">
        <v>770</v>
      </c>
      <c r="C157" s="145" t="s">
        <v>375</v>
      </c>
      <c r="D157" s="145" t="s">
        <v>544</v>
      </c>
      <c r="E157" s="145" t="s">
        <v>693</v>
      </c>
      <c r="F157" s="140">
        <f t="shared" si="8"/>
        <v>30</v>
      </c>
      <c r="G157" s="147">
        <v>30000</v>
      </c>
      <c r="H157" s="140">
        <f t="shared" si="6"/>
        <v>42</v>
      </c>
      <c r="I157" s="147">
        <v>42000</v>
      </c>
    </row>
    <row r="158" spans="1:9" ht="38.25">
      <c r="A158" s="98">
        <f t="shared" si="7"/>
        <v>146</v>
      </c>
      <c r="B158" s="146" t="s">
        <v>806</v>
      </c>
      <c r="C158" s="145" t="s">
        <v>375</v>
      </c>
      <c r="D158" s="145" t="s">
        <v>521</v>
      </c>
      <c r="E158" s="145" t="s">
        <v>101</v>
      </c>
      <c r="F158" s="140">
        <f t="shared" si="8"/>
        <v>303</v>
      </c>
      <c r="G158" s="147">
        <v>303000</v>
      </c>
      <c r="H158" s="140">
        <f t="shared" si="6"/>
        <v>322</v>
      </c>
      <c r="I158" s="147">
        <v>322000</v>
      </c>
    </row>
    <row r="159" spans="1:9" ht="25.5">
      <c r="A159" s="98">
        <f t="shared" si="7"/>
        <v>147</v>
      </c>
      <c r="B159" s="146" t="s">
        <v>828</v>
      </c>
      <c r="C159" s="145" t="s">
        <v>375</v>
      </c>
      <c r="D159" s="145" t="s">
        <v>545</v>
      </c>
      <c r="E159" s="145" t="s">
        <v>101</v>
      </c>
      <c r="F159" s="140">
        <f t="shared" si="8"/>
        <v>50</v>
      </c>
      <c r="G159" s="147">
        <v>50000</v>
      </c>
      <c r="H159" s="140">
        <f t="shared" si="6"/>
        <v>60</v>
      </c>
      <c r="I159" s="147">
        <v>60000</v>
      </c>
    </row>
    <row r="160" spans="1:9" ht="25.5">
      <c r="A160" s="98">
        <f t="shared" si="7"/>
        <v>148</v>
      </c>
      <c r="B160" s="146" t="s">
        <v>770</v>
      </c>
      <c r="C160" s="145" t="s">
        <v>375</v>
      </c>
      <c r="D160" s="145" t="s">
        <v>545</v>
      </c>
      <c r="E160" s="145" t="s">
        <v>693</v>
      </c>
      <c r="F160" s="140">
        <f t="shared" si="8"/>
        <v>50</v>
      </c>
      <c r="G160" s="147">
        <v>50000</v>
      </c>
      <c r="H160" s="140">
        <f t="shared" si="6"/>
        <v>60</v>
      </c>
      <c r="I160" s="147">
        <v>60000</v>
      </c>
    </row>
    <row r="161" spans="1:9" ht="38.25">
      <c r="A161" s="98">
        <f t="shared" si="7"/>
        <v>149</v>
      </c>
      <c r="B161" s="146" t="s">
        <v>829</v>
      </c>
      <c r="C161" s="145" t="s">
        <v>375</v>
      </c>
      <c r="D161" s="145" t="s">
        <v>546</v>
      </c>
      <c r="E161" s="145" t="s">
        <v>101</v>
      </c>
      <c r="F161" s="140">
        <f t="shared" si="8"/>
        <v>60</v>
      </c>
      <c r="G161" s="147">
        <v>60000</v>
      </c>
      <c r="H161" s="140">
        <f t="shared" si="6"/>
        <v>60</v>
      </c>
      <c r="I161" s="147">
        <v>60000</v>
      </c>
    </row>
    <row r="162" spans="1:9" ht="25.5">
      <c r="A162" s="98">
        <f t="shared" si="7"/>
        <v>150</v>
      </c>
      <c r="B162" s="146" t="s">
        <v>770</v>
      </c>
      <c r="C162" s="145" t="s">
        <v>375</v>
      </c>
      <c r="D162" s="145" t="s">
        <v>546</v>
      </c>
      <c r="E162" s="145" t="s">
        <v>693</v>
      </c>
      <c r="F162" s="140">
        <f t="shared" si="8"/>
        <v>60</v>
      </c>
      <c r="G162" s="147">
        <v>60000</v>
      </c>
      <c r="H162" s="140">
        <f t="shared" si="6"/>
        <v>60</v>
      </c>
      <c r="I162" s="147">
        <v>60000</v>
      </c>
    </row>
    <row r="163" spans="1:9" ht="38.25">
      <c r="A163" s="98">
        <f t="shared" si="7"/>
        <v>151</v>
      </c>
      <c r="B163" s="146" t="s">
        <v>830</v>
      </c>
      <c r="C163" s="145" t="s">
        <v>375</v>
      </c>
      <c r="D163" s="145" t="s">
        <v>547</v>
      </c>
      <c r="E163" s="145" t="s">
        <v>101</v>
      </c>
      <c r="F163" s="140">
        <f t="shared" si="8"/>
        <v>80</v>
      </c>
      <c r="G163" s="147">
        <v>80000</v>
      </c>
      <c r="H163" s="140">
        <f t="shared" si="6"/>
        <v>85</v>
      </c>
      <c r="I163" s="147">
        <v>85000</v>
      </c>
    </row>
    <row r="164" spans="1:9" ht="25.5">
      <c r="A164" s="98">
        <f t="shared" si="7"/>
        <v>152</v>
      </c>
      <c r="B164" s="146" t="s">
        <v>770</v>
      </c>
      <c r="C164" s="145" t="s">
        <v>375</v>
      </c>
      <c r="D164" s="145" t="s">
        <v>547</v>
      </c>
      <c r="E164" s="145" t="s">
        <v>693</v>
      </c>
      <c r="F164" s="140">
        <f t="shared" si="8"/>
        <v>80</v>
      </c>
      <c r="G164" s="147">
        <v>80000</v>
      </c>
      <c r="H164" s="140">
        <f t="shared" si="6"/>
        <v>85</v>
      </c>
      <c r="I164" s="147">
        <v>85000</v>
      </c>
    </row>
    <row r="165" spans="1:9" ht="38.25">
      <c r="A165" s="98">
        <f t="shared" si="7"/>
        <v>153</v>
      </c>
      <c r="B165" s="146" t="s">
        <v>831</v>
      </c>
      <c r="C165" s="145" t="s">
        <v>375</v>
      </c>
      <c r="D165" s="145" t="s">
        <v>548</v>
      </c>
      <c r="E165" s="145" t="s">
        <v>101</v>
      </c>
      <c r="F165" s="140">
        <f t="shared" si="8"/>
        <v>30</v>
      </c>
      <c r="G165" s="147">
        <v>30000</v>
      </c>
      <c r="H165" s="140">
        <f t="shared" si="6"/>
        <v>30</v>
      </c>
      <c r="I165" s="147">
        <v>30000</v>
      </c>
    </row>
    <row r="166" spans="1:9" ht="25.5">
      <c r="A166" s="98">
        <f t="shared" si="7"/>
        <v>154</v>
      </c>
      <c r="B166" s="146" t="s">
        <v>770</v>
      </c>
      <c r="C166" s="145" t="s">
        <v>375</v>
      </c>
      <c r="D166" s="145" t="s">
        <v>548</v>
      </c>
      <c r="E166" s="145" t="s">
        <v>693</v>
      </c>
      <c r="F166" s="140">
        <f t="shared" si="8"/>
        <v>30</v>
      </c>
      <c r="G166" s="147">
        <v>30000</v>
      </c>
      <c r="H166" s="140">
        <f t="shared" si="6"/>
        <v>30</v>
      </c>
      <c r="I166" s="147">
        <v>30000</v>
      </c>
    </row>
    <row r="167" spans="1:9" ht="38.25">
      <c r="A167" s="98">
        <f t="shared" si="7"/>
        <v>155</v>
      </c>
      <c r="B167" s="146" t="s">
        <v>832</v>
      </c>
      <c r="C167" s="145" t="s">
        <v>375</v>
      </c>
      <c r="D167" s="145" t="s">
        <v>549</v>
      </c>
      <c r="E167" s="145" t="s">
        <v>101</v>
      </c>
      <c r="F167" s="140">
        <f t="shared" si="8"/>
        <v>83</v>
      </c>
      <c r="G167" s="147">
        <v>83000</v>
      </c>
      <c r="H167" s="140">
        <f t="shared" si="6"/>
        <v>87</v>
      </c>
      <c r="I167" s="147">
        <v>87000</v>
      </c>
    </row>
    <row r="168" spans="1:9" ht="25.5">
      <c r="A168" s="98">
        <f t="shared" si="7"/>
        <v>156</v>
      </c>
      <c r="B168" s="146" t="s">
        <v>770</v>
      </c>
      <c r="C168" s="145" t="s">
        <v>375</v>
      </c>
      <c r="D168" s="145" t="s">
        <v>549</v>
      </c>
      <c r="E168" s="145" t="s">
        <v>693</v>
      </c>
      <c r="F168" s="140">
        <f t="shared" si="8"/>
        <v>83</v>
      </c>
      <c r="G168" s="147">
        <v>83000</v>
      </c>
      <c r="H168" s="140">
        <f t="shared" si="6"/>
        <v>87</v>
      </c>
      <c r="I168" s="147">
        <v>87000</v>
      </c>
    </row>
    <row r="169" spans="1:9" ht="12.75">
      <c r="A169" s="111">
        <f t="shared" si="7"/>
        <v>157</v>
      </c>
      <c r="B169" s="112" t="s">
        <v>260</v>
      </c>
      <c r="C169" s="110" t="s">
        <v>226</v>
      </c>
      <c r="D169" s="110" t="s">
        <v>113</v>
      </c>
      <c r="E169" s="110" t="s">
        <v>101</v>
      </c>
      <c r="F169" s="108">
        <f t="shared" si="8"/>
        <v>8037</v>
      </c>
      <c r="G169" s="108">
        <v>8037000</v>
      </c>
      <c r="H169" s="108">
        <f t="shared" si="6"/>
        <v>8661</v>
      </c>
      <c r="I169" s="147">
        <v>8661000</v>
      </c>
    </row>
    <row r="170" spans="1:9" ht="12.75">
      <c r="A170" s="98">
        <f t="shared" si="7"/>
        <v>158</v>
      </c>
      <c r="B170" s="146" t="s">
        <v>261</v>
      </c>
      <c r="C170" s="145" t="s">
        <v>227</v>
      </c>
      <c r="D170" s="145" t="s">
        <v>113</v>
      </c>
      <c r="E170" s="145" t="s">
        <v>101</v>
      </c>
      <c r="F170" s="140">
        <f t="shared" si="8"/>
        <v>850</v>
      </c>
      <c r="G170" s="147">
        <v>850000</v>
      </c>
      <c r="H170" s="140">
        <f t="shared" si="6"/>
        <v>1124</v>
      </c>
      <c r="I170" s="147">
        <v>1124000</v>
      </c>
    </row>
    <row r="171" spans="1:9" ht="51">
      <c r="A171" s="98">
        <f t="shared" si="7"/>
        <v>159</v>
      </c>
      <c r="B171" s="146" t="s">
        <v>833</v>
      </c>
      <c r="C171" s="145" t="s">
        <v>227</v>
      </c>
      <c r="D171" s="145" t="s">
        <v>114</v>
      </c>
      <c r="E171" s="145" t="s">
        <v>101</v>
      </c>
      <c r="F171" s="140">
        <f t="shared" si="8"/>
        <v>850</v>
      </c>
      <c r="G171" s="147">
        <v>850000</v>
      </c>
      <c r="H171" s="140">
        <f t="shared" si="6"/>
        <v>1124</v>
      </c>
      <c r="I171" s="147">
        <v>1124000</v>
      </c>
    </row>
    <row r="172" spans="1:9" ht="38.25">
      <c r="A172" s="98">
        <f t="shared" si="7"/>
        <v>160</v>
      </c>
      <c r="B172" s="146" t="s">
        <v>834</v>
      </c>
      <c r="C172" s="145" t="s">
        <v>227</v>
      </c>
      <c r="D172" s="145" t="s">
        <v>550</v>
      </c>
      <c r="E172" s="145" t="s">
        <v>101</v>
      </c>
      <c r="F172" s="140">
        <f t="shared" si="8"/>
        <v>850</v>
      </c>
      <c r="G172" s="147">
        <v>850000</v>
      </c>
      <c r="H172" s="140">
        <f t="shared" si="6"/>
        <v>1124</v>
      </c>
      <c r="I172" s="147">
        <v>1124000</v>
      </c>
    </row>
    <row r="173" spans="1:9" ht="25.5">
      <c r="A173" s="98">
        <f t="shared" si="7"/>
        <v>161</v>
      </c>
      <c r="B173" s="146" t="s">
        <v>835</v>
      </c>
      <c r="C173" s="145" t="s">
        <v>227</v>
      </c>
      <c r="D173" s="145" t="s">
        <v>551</v>
      </c>
      <c r="E173" s="145" t="s">
        <v>101</v>
      </c>
      <c r="F173" s="140">
        <f t="shared" si="8"/>
        <v>37</v>
      </c>
      <c r="G173" s="147">
        <v>37000</v>
      </c>
      <c r="H173" s="140">
        <f t="shared" si="6"/>
        <v>37</v>
      </c>
      <c r="I173" s="147">
        <v>37000</v>
      </c>
    </row>
    <row r="174" spans="1:9" ht="12.75">
      <c r="A174" s="98">
        <f t="shared" si="7"/>
        <v>162</v>
      </c>
      <c r="B174" s="146" t="s">
        <v>836</v>
      </c>
      <c r="C174" s="145" t="s">
        <v>227</v>
      </c>
      <c r="D174" s="145" t="s">
        <v>551</v>
      </c>
      <c r="E174" s="145" t="s">
        <v>552</v>
      </c>
      <c r="F174" s="140">
        <f t="shared" si="8"/>
        <v>37</v>
      </c>
      <c r="G174" s="147">
        <v>37000</v>
      </c>
      <c r="H174" s="140">
        <f t="shared" si="6"/>
        <v>37</v>
      </c>
      <c r="I174" s="147">
        <v>37000</v>
      </c>
    </row>
    <row r="175" spans="1:9" ht="38.25">
      <c r="A175" s="98">
        <f t="shared" si="7"/>
        <v>163</v>
      </c>
      <c r="B175" s="146" t="s">
        <v>837</v>
      </c>
      <c r="C175" s="145" t="s">
        <v>227</v>
      </c>
      <c r="D175" s="145" t="s">
        <v>553</v>
      </c>
      <c r="E175" s="145" t="s">
        <v>101</v>
      </c>
      <c r="F175" s="140">
        <f t="shared" si="8"/>
        <v>100</v>
      </c>
      <c r="G175" s="147">
        <v>100000</v>
      </c>
      <c r="H175" s="140">
        <f t="shared" si="6"/>
        <v>100</v>
      </c>
      <c r="I175" s="147">
        <v>100000</v>
      </c>
    </row>
    <row r="176" spans="1:9" ht="25.5">
      <c r="A176" s="98">
        <f t="shared" si="7"/>
        <v>164</v>
      </c>
      <c r="B176" s="146" t="s">
        <v>770</v>
      </c>
      <c r="C176" s="145" t="s">
        <v>227</v>
      </c>
      <c r="D176" s="145" t="s">
        <v>553</v>
      </c>
      <c r="E176" s="145" t="s">
        <v>693</v>
      </c>
      <c r="F176" s="140">
        <f t="shared" si="8"/>
        <v>85</v>
      </c>
      <c r="G176" s="147">
        <v>85000</v>
      </c>
      <c r="H176" s="140">
        <f t="shared" si="6"/>
        <v>85</v>
      </c>
      <c r="I176" s="147">
        <v>85000</v>
      </c>
    </row>
    <row r="177" spans="1:9" ht="12.75">
      <c r="A177" s="98">
        <f t="shared" si="7"/>
        <v>165</v>
      </c>
      <c r="B177" s="146" t="s">
        <v>836</v>
      </c>
      <c r="C177" s="145" t="s">
        <v>227</v>
      </c>
      <c r="D177" s="145" t="s">
        <v>553</v>
      </c>
      <c r="E177" s="145" t="s">
        <v>552</v>
      </c>
      <c r="F177" s="140">
        <f t="shared" si="8"/>
        <v>15</v>
      </c>
      <c r="G177" s="147">
        <v>15000</v>
      </c>
      <c r="H177" s="140">
        <f t="shared" si="6"/>
        <v>15</v>
      </c>
      <c r="I177" s="147">
        <v>15000</v>
      </c>
    </row>
    <row r="178" spans="1:9" ht="38.25">
      <c r="A178" s="98">
        <f t="shared" si="7"/>
        <v>166</v>
      </c>
      <c r="B178" s="146" t="s">
        <v>838</v>
      </c>
      <c r="C178" s="145" t="s">
        <v>227</v>
      </c>
      <c r="D178" s="145" t="s">
        <v>554</v>
      </c>
      <c r="E178" s="145" t="s">
        <v>101</v>
      </c>
      <c r="F178" s="140">
        <f t="shared" si="8"/>
        <v>300</v>
      </c>
      <c r="G178" s="147">
        <v>300000</v>
      </c>
      <c r="H178" s="140">
        <f t="shared" si="6"/>
        <v>382</v>
      </c>
      <c r="I178" s="147">
        <v>382000</v>
      </c>
    </row>
    <row r="179" spans="1:9" ht="38.25">
      <c r="A179" s="98">
        <f t="shared" si="7"/>
        <v>167</v>
      </c>
      <c r="B179" s="146" t="s">
        <v>839</v>
      </c>
      <c r="C179" s="145" t="s">
        <v>227</v>
      </c>
      <c r="D179" s="145" t="s">
        <v>554</v>
      </c>
      <c r="E179" s="145" t="s">
        <v>555</v>
      </c>
      <c r="F179" s="140">
        <f t="shared" si="8"/>
        <v>300</v>
      </c>
      <c r="G179" s="147">
        <v>300000</v>
      </c>
      <c r="H179" s="140">
        <f t="shared" si="6"/>
        <v>382</v>
      </c>
      <c r="I179" s="147">
        <v>382000</v>
      </c>
    </row>
    <row r="180" spans="1:9" ht="38.25">
      <c r="A180" s="98">
        <f t="shared" si="7"/>
        <v>168</v>
      </c>
      <c r="B180" s="146" t="s">
        <v>840</v>
      </c>
      <c r="C180" s="145" t="s">
        <v>227</v>
      </c>
      <c r="D180" s="145" t="s">
        <v>556</v>
      </c>
      <c r="E180" s="145" t="s">
        <v>101</v>
      </c>
      <c r="F180" s="140">
        <f t="shared" si="8"/>
        <v>208</v>
      </c>
      <c r="G180" s="147">
        <v>208000</v>
      </c>
      <c r="H180" s="140">
        <f t="shared" si="6"/>
        <v>400</v>
      </c>
      <c r="I180" s="147">
        <v>400000</v>
      </c>
    </row>
    <row r="181" spans="1:9" ht="38.25">
      <c r="A181" s="98">
        <f t="shared" si="7"/>
        <v>169</v>
      </c>
      <c r="B181" s="146" t="s">
        <v>839</v>
      </c>
      <c r="C181" s="145" t="s">
        <v>227</v>
      </c>
      <c r="D181" s="145" t="s">
        <v>556</v>
      </c>
      <c r="E181" s="145" t="s">
        <v>555</v>
      </c>
      <c r="F181" s="140">
        <f t="shared" si="8"/>
        <v>208</v>
      </c>
      <c r="G181" s="147">
        <v>208000</v>
      </c>
      <c r="H181" s="140">
        <f t="shared" si="6"/>
        <v>400</v>
      </c>
      <c r="I181" s="147">
        <v>400000</v>
      </c>
    </row>
    <row r="182" spans="1:9" ht="38.25">
      <c r="A182" s="98">
        <f t="shared" si="7"/>
        <v>170</v>
      </c>
      <c r="B182" s="146" t="s">
        <v>841</v>
      </c>
      <c r="C182" s="145" t="s">
        <v>227</v>
      </c>
      <c r="D182" s="145" t="s">
        <v>557</v>
      </c>
      <c r="E182" s="145" t="s">
        <v>101</v>
      </c>
      <c r="F182" s="140">
        <f t="shared" si="8"/>
        <v>120</v>
      </c>
      <c r="G182" s="147">
        <v>120000</v>
      </c>
      <c r="H182" s="140">
        <f t="shared" si="6"/>
        <v>120</v>
      </c>
      <c r="I182" s="147">
        <v>120000</v>
      </c>
    </row>
    <row r="183" spans="1:9" ht="25.5">
      <c r="A183" s="98">
        <f t="shared" si="7"/>
        <v>171</v>
      </c>
      <c r="B183" s="146" t="s">
        <v>770</v>
      </c>
      <c r="C183" s="145" t="s">
        <v>227</v>
      </c>
      <c r="D183" s="145" t="s">
        <v>557</v>
      </c>
      <c r="E183" s="145" t="s">
        <v>693</v>
      </c>
      <c r="F183" s="140">
        <f t="shared" si="8"/>
        <v>120</v>
      </c>
      <c r="G183" s="147">
        <v>120000</v>
      </c>
      <c r="H183" s="140">
        <f t="shared" si="6"/>
        <v>120</v>
      </c>
      <c r="I183" s="147">
        <v>120000</v>
      </c>
    </row>
    <row r="184" spans="1:9" ht="25.5">
      <c r="A184" s="98">
        <f t="shared" si="7"/>
        <v>172</v>
      </c>
      <c r="B184" s="146" t="s">
        <v>842</v>
      </c>
      <c r="C184" s="145" t="s">
        <v>227</v>
      </c>
      <c r="D184" s="145" t="s">
        <v>558</v>
      </c>
      <c r="E184" s="145" t="s">
        <v>101</v>
      </c>
      <c r="F184" s="140">
        <f t="shared" si="8"/>
        <v>85</v>
      </c>
      <c r="G184" s="147">
        <v>85000</v>
      </c>
      <c r="H184" s="140">
        <f t="shared" si="6"/>
        <v>85</v>
      </c>
      <c r="I184" s="147">
        <v>85000</v>
      </c>
    </row>
    <row r="185" spans="1:9" ht="25.5">
      <c r="A185" s="98">
        <f t="shared" si="7"/>
        <v>173</v>
      </c>
      <c r="B185" s="146" t="s">
        <v>770</v>
      </c>
      <c r="C185" s="145" t="s">
        <v>227</v>
      </c>
      <c r="D185" s="145" t="s">
        <v>558</v>
      </c>
      <c r="E185" s="145" t="s">
        <v>693</v>
      </c>
      <c r="F185" s="140">
        <f t="shared" si="8"/>
        <v>85</v>
      </c>
      <c r="G185" s="147">
        <v>85000</v>
      </c>
      <c r="H185" s="140">
        <f t="shared" si="6"/>
        <v>85</v>
      </c>
      <c r="I185" s="147">
        <v>85000</v>
      </c>
    </row>
    <row r="186" spans="1:9" ht="12.75">
      <c r="A186" s="98">
        <f t="shared" si="7"/>
        <v>174</v>
      </c>
      <c r="B186" s="146" t="s">
        <v>1257</v>
      </c>
      <c r="C186" s="145" t="s">
        <v>1086</v>
      </c>
      <c r="D186" s="145" t="s">
        <v>113</v>
      </c>
      <c r="E186" s="145" t="s">
        <v>101</v>
      </c>
      <c r="F186" s="140">
        <f t="shared" si="8"/>
        <v>1648</v>
      </c>
      <c r="G186" s="147">
        <v>1648000</v>
      </c>
      <c r="H186" s="140">
        <f t="shared" si="6"/>
        <v>1748</v>
      </c>
      <c r="I186" s="147">
        <v>1748000</v>
      </c>
    </row>
    <row r="187" spans="1:9" ht="51">
      <c r="A187" s="98">
        <f t="shared" si="7"/>
        <v>175</v>
      </c>
      <c r="B187" s="146" t="s">
        <v>833</v>
      </c>
      <c r="C187" s="145" t="s">
        <v>1086</v>
      </c>
      <c r="D187" s="145" t="s">
        <v>114</v>
      </c>
      <c r="E187" s="145" t="s">
        <v>101</v>
      </c>
      <c r="F187" s="140">
        <f t="shared" si="8"/>
        <v>1648</v>
      </c>
      <c r="G187" s="147">
        <v>1648000</v>
      </c>
      <c r="H187" s="140">
        <f t="shared" si="6"/>
        <v>1748</v>
      </c>
      <c r="I187" s="147">
        <v>1748000</v>
      </c>
    </row>
    <row r="188" spans="1:9" ht="38.25">
      <c r="A188" s="98">
        <f t="shared" si="7"/>
        <v>176</v>
      </c>
      <c r="B188" s="146" t="s">
        <v>843</v>
      </c>
      <c r="C188" s="145" t="s">
        <v>1086</v>
      </c>
      <c r="D188" s="145" t="s">
        <v>559</v>
      </c>
      <c r="E188" s="145" t="s">
        <v>101</v>
      </c>
      <c r="F188" s="140">
        <f t="shared" si="8"/>
        <v>1648</v>
      </c>
      <c r="G188" s="147">
        <v>1648000</v>
      </c>
      <c r="H188" s="140">
        <f t="shared" si="6"/>
        <v>1748</v>
      </c>
      <c r="I188" s="147">
        <v>1748000</v>
      </c>
    </row>
    <row r="189" spans="1:9" ht="25.5">
      <c r="A189" s="98">
        <f t="shared" si="7"/>
        <v>177</v>
      </c>
      <c r="B189" s="146" t="s">
        <v>897</v>
      </c>
      <c r="C189" s="145" t="s">
        <v>1086</v>
      </c>
      <c r="D189" s="145" t="s">
        <v>686</v>
      </c>
      <c r="E189" s="145" t="s">
        <v>101</v>
      </c>
      <c r="F189" s="140">
        <f t="shared" si="8"/>
        <v>1648</v>
      </c>
      <c r="G189" s="147">
        <v>1648000</v>
      </c>
      <c r="H189" s="140">
        <f t="shared" si="6"/>
        <v>1748</v>
      </c>
      <c r="I189" s="147">
        <v>1748000</v>
      </c>
    </row>
    <row r="190" spans="1:9" ht="12.75">
      <c r="A190" s="98">
        <f t="shared" si="7"/>
        <v>178</v>
      </c>
      <c r="B190" s="146" t="s">
        <v>896</v>
      </c>
      <c r="C190" s="145" t="s">
        <v>1086</v>
      </c>
      <c r="D190" s="145" t="s">
        <v>686</v>
      </c>
      <c r="E190" s="145" t="s">
        <v>684</v>
      </c>
      <c r="F190" s="140">
        <f t="shared" si="8"/>
        <v>1648</v>
      </c>
      <c r="G190" s="147">
        <v>1648000</v>
      </c>
      <c r="H190" s="140">
        <f t="shared" si="6"/>
        <v>1748</v>
      </c>
      <c r="I190" s="147">
        <v>1748000</v>
      </c>
    </row>
    <row r="191" spans="1:9" ht="12.75">
      <c r="A191" s="98">
        <f t="shared" si="7"/>
        <v>179</v>
      </c>
      <c r="B191" s="146" t="s">
        <v>376</v>
      </c>
      <c r="C191" s="145" t="s">
        <v>255</v>
      </c>
      <c r="D191" s="145" t="s">
        <v>113</v>
      </c>
      <c r="E191" s="145" t="s">
        <v>101</v>
      </c>
      <c r="F191" s="140">
        <f t="shared" si="8"/>
        <v>3863</v>
      </c>
      <c r="G191" s="147">
        <v>3863000</v>
      </c>
      <c r="H191" s="140">
        <f t="shared" si="6"/>
        <v>3863</v>
      </c>
      <c r="I191" s="147">
        <v>3863000</v>
      </c>
    </row>
    <row r="192" spans="1:9" ht="51">
      <c r="A192" s="98">
        <f t="shared" si="7"/>
        <v>180</v>
      </c>
      <c r="B192" s="146" t="s">
        <v>833</v>
      </c>
      <c r="C192" s="145" t="s">
        <v>255</v>
      </c>
      <c r="D192" s="145" t="s">
        <v>114</v>
      </c>
      <c r="E192" s="145" t="s">
        <v>101</v>
      </c>
      <c r="F192" s="140">
        <f t="shared" si="8"/>
        <v>3863</v>
      </c>
      <c r="G192" s="147">
        <v>3863000</v>
      </c>
      <c r="H192" s="140">
        <f t="shared" si="6"/>
        <v>3863</v>
      </c>
      <c r="I192" s="147">
        <v>3863000</v>
      </c>
    </row>
    <row r="193" spans="1:9" ht="38.25">
      <c r="A193" s="98">
        <f t="shared" si="7"/>
        <v>181</v>
      </c>
      <c r="B193" s="146" t="s">
        <v>843</v>
      </c>
      <c r="C193" s="145" t="s">
        <v>255</v>
      </c>
      <c r="D193" s="145" t="s">
        <v>559</v>
      </c>
      <c r="E193" s="145" t="s">
        <v>101</v>
      </c>
      <c r="F193" s="140">
        <f t="shared" si="8"/>
        <v>3863</v>
      </c>
      <c r="G193" s="147">
        <v>3863000</v>
      </c>
      <c r="H193" s="140">
        <f t="shared" si="6"/>
        <v>3863</v>
      </c>
      <c r="I193" s="147">
        <v>3863000</v>
      </c>
    </row>
    <row r="194" spans="1:9" ht="25.5">
      <c r="A194" s="98">
        <f t="shared" si="7"/>
        <v>182</v>
      </c>
      <c r="B194" s="146" t="s">
        <v>844</v>
      </c>
      <c r="C194" s="145" t="s">
        <v>255</v>
      </c>
      <c r="D194" s="145" t="s">
        <v>560</v>
      </c>
      <c r="E194" s="145" t="s">
        <v>101</v>
      </c>
      <c r="F194" s="140">
        <f t="shared" si="8"/>
        <v>100</v>
      </c>
      <c r="G194" s="147">
        <v>100000</v>
      </c>
      <c r="H194" s="140">
        <f t="shared" si="6"/>
        <v>150</v>
      </c>
      <c r="I194" s="147">
        <v>150000</v>
      </c>
    </row>
    <row r="195" spans="1:9" ht="25.5">
      <c r="A195" s="98">
        <f t="shared" si="7"/>
        <v>183</v>
      </c>
      <c r="B195" s="146" t="s">
        <v>770</v>
      </c>
      <c r="C195" s="145" t="s">
        <v>255</v>
      </c>
      <c r="D195" s="145" t="s">
        <v>560</v>
      </c>
      <c r="E195" s="145" t="s">
        <v>693</v>
      </c>
      <c r="F195" s="140">
        <f t="shared" si="8"/>
        <v>100</v>
      </c>
      <c r="G195" s="147">
        <v>100000</v>
      </c>
      <c r="H195" s="140">
        <f t="shared" si="6"/>
        <v>150</v>
      </c>
      <c r="I195" s="147">
        <v>150000</v>
      </c>
    </row>
    <row r="196" spans="1:9" ht="38.25">
      <c r="A196" s="98">
        <f t="shared" si="7"/>
        <v>184</v>
      </c>
      <c r="B196" s="146" t="s">
        <v>845</v>
      </c>
      <c r="C196" s="145" t="s">
        <v>255</v>
      </c>
      <c r="D196" s="145" t="s">
        <v>562</v>
      </c>
      <c r="E196" s="145" t="s">
        <v>101</v>
      </c>
      <c r="F196" s="140">
        <f t="shared" si="8"/>
        <v>3763</v>
      </c>
      <c r="G196" s="147">
        <v>3763000</v>
      </c>
      <c r="H196" s="140">
        <f t="shared" si="6"/>
        <v>3713</v>
      </c>
      <c r="I196" s="147">
        <v>3713000</v>
      </c>
    </row>
    <row r="197" spans="1:9" ht="25.5">
      <c r="A197" s="98">
        <f t="shared" si="7"/>
        <v>185</v>
      </c>
      <c r="B197" s="146" t="s">
        <v>770</v>
      </c>
      <c r="C197" s="145" t="s">
        <v>255</v>
      </c>
      <c r="D197" s="145" t="s">
        <v>562</v>
      </c>
      <c r="E197" s="145" t="s">
        <v>693</v>
      </c>
      <c r="F197" s="140">
        <f t="shared" si="8"/>
        <v>3763</v>
      </c>
      <c r="G197" s="147">
        <v>3763000</v>
      </c>
      <c r="H197" s="140">
        <f t="shared" si="6"/>
        <v>3713</v>
      </c>
      <c r="I197" s="147">
        <v>3713000</v>
      </c>
    </row>
    <row r="198" spans="1:9" ht="12.75">
      <c r="A198" s="98">
        <f t="shared" si="7"/>
        <v>186</v>
      </c>
      <c r="B198" s="146" t="s">
        <v>262</v>
      </c>
      <c r="C198" s="145" t="s">
        <v>228</v>
      </c>
      <c r="D198" s="145" t="s">
        <v>113</v>
      </c>
      <c r="E198" s="145" t="s">
        <v>101</v>
      </c>
      <c r="F198" s="140">
        <f t="shared" si="8"/>
        <v>1676</v>
      </c>
      <c r="G198" s="147">
        <v>1676000</v>
      </c>
      <c r="H198" s="140">
        <f t="shared" si="6"/>
        <v>1926</v>
      </c>
      <c r="I198" s="147">
        <v>1926000</v>
      </c>
    </row>
    <row r="199" spans="1:9" ht="51">
      <c r="A199" s="98">
        <f t="shared" si="7"/>
        <v>187</v>
      </c>
      <c r="B199" s="146" t="s">
        <v>846</v>
      </c>
      <c r="C199" s="145" t="s">
        <v>228</v>
      </c>
      <c r="D199" s="145" t="s">
        <v>763</v>
      </c>
      <c r="E199" s="145" t="s">
        <v>101</v>
      </c>
      <c r="F199" s="140">
        <f t="shared" si="8"/>
        <v>1010</v>
      </c>
      <c r="G199" s="147">
        <v>1010000</v>
      </c>
      <c r="H199" s="140">
        <f t="shared" si="6"/>
        <v>1256</v>
      </c>
      <c r="I199" s="147">
        <v>1256000</v>
      </c>
    </row>
    <row r="200" spans="1:9" ht="38.25">
      <c r="A200" s="98">
        <f t="shared" si="7"/>
        <v>188</v>
      </c>
      <c r="B200" s="146" t="s">
        <v>847</v>
      </c>
      <c r="C200" s="145" t="s">
        <v>228</v>
      </c>
      <c r="D200" s="145" t="s">
        <v>563</v>
      </c>
      <c r="E200" s="145" t="s">
        <v>101</v>
      </c>
      <c r="F200" s="140">
        <f t="shared" si="8"/>
        <v>160</v>
      </c>
      <c r="G200" s="147">
        <v>160000</v>
      </c>
      <c r="H200" s="140">
        <f t="shared" si="6"/>
        <v>160</v>
      </c>
      <c r="I200" s="147">
        <v>160000</v>
      </c>
    </row>
    <row r="201" spans="1:9" ht="38.25">
      <c r="A201" s="98">
        <f t="shared" si="7"/>
        <v>189</v>
      </c>
      <c r="B201" s="146" t="s">
        <v>848</v>
      </c>
      <c r="C201" s="145" t="s">
        <v>228</v>
      </c>
      <c r="D201" s="145" t="s">
        <v>564</v>
      </c>
      <c r="E201" s="145" t="s">
        <v>101</v>
      </c>
      <c r="F201" s="140">
        <f t="shared" si="8"/>
        <v>10</v>
      </c>
      <c r="G201" s="147">
        <v>10000</v>
      </c>
      <c r="H201" s="140">
        <f t="shared" si="6"/>
        <v>10</v>
      </c>
      <c r="I201" s="147">
        <v>10000</v>
      </c>
    </row>
    <row r="202" spans="1:9" ht="25.5">
      <c r="A202" s="98">
        <f t="shared" si="7"/>
        <v>190</v>
      </c>
      <c r="B202" s="146" t="s">
        <v>770</v>
      </c>
      <c r="C202" s="145" t="s">
        <v>228</v>
      </c>
      <c r="D202" s="145" t="s">
        <v>564</v>
      </c>
      <c r="E202" s="145" t="s">
        <v>693</v>
      </c>
      <c r="F202" s="140">
        <f t="shared" si="8"/>
        <v>10</v>
      </c>
      <c r="G202" s="147">
        <v>10000</v>
      </c>
      <c r="H202" s="140">
        <f t="shared" si="6"/>
        <v>10</v>
      </c>
      <c r="I202" s="147">
        <v>10000</v>
      </c>
    </row>
    <row r="203" spans="1:9" ht="38.25">
      <c r="A203" s="98">
        <f t="shared" si="7"/>
        <v>191</v>
      </c>
      <c r="B203" s="146" t="s">
        <v>849</v>
      </c>
      <c r="C203" s="145" t="s">
        <v>228</v>
      </c>
      <c r="D203" s="145" t="s">
        <v>565</v>
      </c>
      <c r="E203" s="145" t="s">
        <v>101</v>
      </c>
      <c r="F203" s="140">
        <f t="shared" si="8"/>
        <v>10</v>
      </c>
      <c r="G203" s="147">
        <v>10000</v>
      </c>
      <c r="H203" s="140">
        <f t="shared" si="6"/>
        <v>10</v>
      </c>
      <c r="I203" s="147">
        <v>10000</v>
      </c>
    </row>
    <row r="204" spans="1:9" ht="25.5">
      <c r="A204" s="98">
        <f t="shared" si="7"/>
        <v>192</v>
      </c>
      <c r="B204" s="146" t="s">
        <v>770</v>
      </c>
      <c r="C204" s="145" t="s">
        <v>228</v>
      </c>
      <c r="D204" s="145" t="s">
        <v>565</v>
      </c>
      <c r="E204" s="145" t="s">
        <v>693</v>
      </c>
      <c r="F204" s="140">
        <f t="shared" si="8"/>
        <v>10</v>
      </c>
      <c r="G204" s="147">
        <v>10000</v>
      </c>
      <c r="H204" s="140">
        <f t="shared" si="6"/>
        <v>10</v>
      </c>
      <c r="I204" s="147">
        <v>10000</v>
      </c>
    </row>
    <row r="205" spans="1:9" ht="38.25">
      <c r="A205" s="98">
        <f t="shared" si="7"/>
        <v>193</v>
      </c>
      <c r="B205" s="146" t="s">
        <v>850</v>
      </c>
      <c r="C205" s="145" t="s">
        <v>228</v>
      </c>
      <c r="D205" s="145" t="s">
        <v>566</v>
      </c>
      <c r="E205" s="145" t="s">
        <v>101</v>
      </c>
      <c r="F205" s="140">
        <f t="shared" si="8"/>
        <v>140</v>
      </c>
      <c r="G205" s="147">
        <v>140000</v>
      </c>
      <c r="H205" s="140">
        <f t="shared" si="6"/>
        <v>140</v>
      </c>
      <c r="I205" s="147">
        <v>140000</v>
      </c>
    </row>
    <row r="206" spans="1:9" ht="25.5">
      <c r="A206" s="98">
        <f t="shared" si="7"/>
        <v>194</v>
      </c>
      <c r="B206" s="146" t="s">
        <v>770</v>
      </c>
      <c r="C206" s="145" t="s">
        <v>228</v>
      </c>
      <c r="D206" s="145" t="s">
        <v>566</v>
      </c>
      <c r="E206" s="145" t="s">
        <v>693</v>
      </c>
      <c r="F206" s="140">
        <f t="shared" si="8"/>
        <v>140</v>
      </c>
      <c r="G206" s="147">
        <v>140000</v>
      </c>
      <c r="H206" s="140">
        <f aca="true" t="shared" si="9" ref="H206:H269">I206/1000</f>
        <v>140</v>
      </c>
      <c r="I206" s="147">
        <v>140000</v>
      </c>
    </row>
    <row r="207" spans="1:9" ht="25.5">
      <c r="A207" s="98">
        <f aca="true" t="shared" si="10" ref="A207:A270">1+A206</f>
        <v>195</v>
      </c>
      <c r="B207" s="146" t="s">
        <v>851</v>
      </c>
      <c r="C207" s="145" t="s">
        <v>228</v>
      </c>
      <c r="D207" s="145" t="s">
        <v>567</v>
      </c>
      <c r="E207" s="145" t="s">
        <v>101</v>
      </c>
      <c r="F207" s="140">
        <f aca="true" t="shared" si="11" ref="F207:F270">G207/1000</f>
        <v>850</v>
      </c>
      <c r="G207" s="147">
        <v>850000</v>
      </c>
      <c r="H207" s="140">
        <f t="shared" si="9"/>
        <v>1096</v>
      </c>
      <c r="I207" s="147">
        <v>1096000</v>
      </c>
    </row>
    <row r="208" spans="1:9" ht="63.75">
      <c r="A208" s="98">
        <f t="shared" si="10"/>
        <v>196</v>
      </c>
      <c r="B208" s="146" t="s">
        <v>852</v>
      </c>
      <c r="C208" s="145" t="s">
        <v>228</v>
      </c>
      <c r="D208" s="145" t="s">
        <v>568</v>
      </c>
      <c r="E208" s="145" t="s">
        <v>101</v>
      </c>
      <c r="F208" s="140">
        <f t="shared" si="11"/>
        <v>310</v>
      </c>
      <c r="G208" s="147">
        <v>310000</v>
      </c>
      <c r="H208" s="140">
        <f t="shared" si="9"/>
        <v>390</v>
      </c>
      <c r="I208" s="147">
        <v>390000</v>
      </c>
    </row>
    <row r="209" spans="1:9" ht="38.25">
      <c r="A209" s="98">
        <f t="shared" si="10"/>
        <v>197</v>
      </c>
      <c r="B209" s="146" t="s">
        <v>839</v>
      </c>
      <c r="C209" s="145" t="s">
        <v>228</v>
      </c>
      <c r="D209" s="145" t="s">
        <v>568</v>
      </c>
      <c r="E209" s="145" t="s">
        <v>555</v>
      </c>
      <c r="F209" s="140">
        <f t="shared" si="11"/>
        <v>310</v>
      </c>
      <c r="G209" s="147">
        <v>310000</v>
      </c>
      <c r="H209" s="140">
        <f t="shared" si="9"/>
        <v>390</v>
      </c>
      <c r="I209" s="147">
        <v>390000</v>
      </c>
    </row>
    <row r="210" spans="1:9" ht="51">
      <c r="A210" s="98">
        <f t="shared" si="10"/>
        <v>198</v>
      </c>
      <c r="B210" s="146" t="s">
        <v>853</v>
      </c>
      <c r="C210" s="145" t="s">
        <v>228</v>
      </c>
      <c r="D210" s="145" t="s">
        <v>569</v>
      </c>
      <c r="E210" s="145" t="s">
        <v>101</v>
      </c>
      <c r="F210" s="140">
        <f t="shared" si="11"/>
        <v>240</v>
      </c>
      <c r="G210" s="147">
        <v>240000</v>
      </c>
      <c r="H210" s="140">
        <f t="shared" si="9"/>
        <v>160</v>
      </c>
      <c r="I210" s="147">
        <v>160000</v>
      </c>
    </row>
    <row r="211" spans="1:9" ht="38.25">
      <c r="A211" s="98">
        <f t="shared" si="10"/>
        <v>199</v>
      </c>
      <c r="B211" s="146" t="s">
        <v>839</v>
      </c>
      <c r="C211" s="145" t="s">
        <v>228</v>
      </c>
      <c r="D211" s="145" t="s">
        <v>569</v>
      </c>
      <c r="E211" s="145" t="s">
        <v>555</v>
      </c>
      <c r="F211" s="140">
        <f t="shared" si="11"/>
        <v>240</v>
      </c>
      <c r="G211" s="147">
        <v>240000</v>
      </c>
      <c r="H211" s="140">
        <f t="shared" si="9"/>
        <v>160</v>
      </c>
      <c r="I211" s="147">
        <v>160000</v>
      </c>
    </row>
    <row r="212" spans="1:9" ht="38.25">
      <c r="A212" s="98">
        <f t="shared" si="10"/>
        <v>200</v>
      </c>
      <c r="B212" s="146" t="s">
        <v>854</v>
      </c>
      <c r="C212" s="145" t="s">
        <v>228</v>
      </c>
      <c r="D212" s="145" t="s">
        <v>570</v>
      </c>
      <c r="E212" s="145" t="s">
        <v>101</v>
      </c>
      <c r="F212" s="140">
        <f t="shared" si="11"/>
        <v>0</v>
      </c>
      <c r="G212" s="147">
        <v>0</v>
      </c>
      <c r="H212" s="140">
        <f t="shared" si="9"/>
        <v>166</v>
      </c>
      <c r="I212" s="147">
        <v>166000</v>
      </c>
    </row>
    <row r="213" spans="1:9" ht="38.25">
      <c r="A213" s="98">
        <f t="shared" si="10"/>
        <v>201</v>
      </c>
      <c r="B213" s="146" t="s">
        <v>839</v>
      </c>
      <c r="C213" s="145" t="s">
        <v>228</v>
      </c>
      <c r="D213" s="145" t="s">
        <v>570</v>
      </c>
      <c r="E213" s="145" t="s">
        <v>555</v>
      </c>
      <c r="F213" s="140">
        <f t="shared" si="11"/>
        <v>0</v>
      </c>
      <c r="G213" s="147">
        <v>0</v>
      </c>
      <c r="H213" s="140">
        <f t="shared" si="9"/>
        <v>166</v>
      </c>
      <c r="I213" s="147">
        <v>166000</v>
      </c>
    </row>
    <row r="214" spans="1:9" ht="63.75">
      <c r="A214" s="98">
        <f t="shared" si="10"/>
        <v>202</v>
      </c>
      <c r="B214" s="146" t="s">
        <v>855</v>
      </c>
      <c r="C214" s="145" t="s">
        <v>228</v>
      </c>
      <c r="D214" s="145" t="s">
        <v>571</v>
      </c>
      <c r="E214" s="145" t="s">
        <v>101</v>
      </c>
      <c r="F214" s="140">
        <f t="shared" si="11"/>
        <v>30</v>
      </c>
      <c r="G214" s="147">
        <v>30000</v>
      </c>
      <c r="H214" s="140">
        <f t="shared" si="9"/>
        <v>30</v>
      </c>
      <c r="I214" s="147">
        <v>30000</v>
      </c>
    </row>
    <row r="215" spans="1:9" ht="25.5">
      <c r="A215" s="98">
        <f t="shared" si="10"/>
        <v>203</v>
      </c>
      <c r="B215" s="146" t="s">
        <v>770</v>
      </c>
      <c r="C215" s="145" t="s">
        <v>228</v>
      </c>
      <c r="D215" s="145" t="s">
        <v>571</v>
      </c>
      <c r="E215" s="145" t="s">
        <v>693</v>
      </c>
      <c r="F215" s="140">
        <f t="shared" si="11"/>
        <v>30</v>
      </c>
      <c r="G215" s="147">
        <v>30000</v>
      </c>
      <c r="H215" s="140">
        <f t="shared" si="9"/>
        <v>30</v>
      </c>
      <c r="I215" s="147">
        <v>30000</v>
      </c>
    </row>
    <row r="216" spans="1:9" ht="51">
      <c r="A216" s="98">
        <f t="shared" si="10"/>
        <v>204</v>
      </c>
      <c r="B216" s="146" t="s">
        <v>856</v>
      </c>
      <c r="C216" s="145" t="s">
        <v>228</v>
      </c>
      <c r="D216" s="145" t="s">
        <v>572</v>
      </c>
      <c r="E216" s="145" t="s">
        <v>101</v>
      </c>
      <c r="F216" s="140">
        <f t="shared" si="11"/>
        <v>0</v>
      </c>
      <c r="G216" s="147">
        <v>0</v>
      </c>
      <c r="H216" s="140">
        <f t="shared" si="9"/>
        <v>10</v>
      </c>
      <c r="I216" s="147">
        <v>10000</v>
      </c>
    </row>
    <row r="217" spans="1:9" ht="38.25">
      <c r="A217" s="98">
        <f t="shared" si="10"/>
        <v>205</v>
      </c>
      <c r="B217" s="146" t="s">
        <v>839</v>
      </c>
      <c r="C217" s="145" t="s">
        <v>228</v>
      </c>
      <c r="D217" s="145" t="s">
        <v>572</v>
      </c>
      <c r="E217" s="145" t="s">
        <v>555</v>
      </c>
      <c r="F217" s="140">
        <f t="shared" si="11"/>
        <v>0</v>
      </c>
      <c r="G217" s="147">
        <v>0</v>
      </c>
      <c r="H217" s="140">
        <f t="shared" si="9"/>
        <v>10</v>
      </c>
      <c r="I217" s="147">
        <v>10000</v>
      </c>
    </row>
    <row r="218" spans="1:9" ht="38.25">
      <c r="A218" s="98">
        <f t="shared" si="10"/>
        <v>206</v>
      </c>
      <c r="B218" s="146" t="s">
        <v>857</v>
      </c>
      <c r="C218" s="145" t="s">
        <v>228</v>
      </c>
      <c r="D218" s="145" t="s">
        <v>573</v>
      </c>
      <c r="E218" s="145" t="s">
        <v>101</v>
      </c>
      <c r="F218" s="140">
        <f t="shared" si="11"/>
        <v>0</v>
      </c>
      <c r="G218" s="147">
        <v>0</v>
      </c>
      <c r="H218" s="140">
        <f t="shared" si="9"/>
        <v>40</v>
      </c>
      <c r="I218" s="147">
        <v>40000</v>
      </c>
    </row>
    <row r="219" spans="1:9" ht="25.5">
      <c r="A219" s="98">
        <f t="shared" si="10"/>
        <v>207</v>
      </c>
      <c r="B219" s="146" t="s">
        <v>770</v>
      </c>
      <c r="C219" s="145" t="s">
        <v>228</v>
      </c>
      <c r="D219" s="145" t="s">
        <v>573</v>
      </c>
      <c r="E219" s="145" t="s">
        <v>693</v>
      </c>
      <c r="F219" s="140">
        <f t="shared" si="11"/>
        <v>0</v>
      </c>
      <c r="G219" s="147">
        <v>0</v>
      </c>
      <c r="H219" s="140">
        <f t="shared" si="9"/>
        <v>40</v>
      </c>
      <c r="I219" s="147">
        <v>40000</v>
      </c>
    </row>
    <row r="220" spans="1:9" ht="25.5">
      <c r="A220" s="98">
        <f t="shared" si="10"/>
        <v>208</v>
      </c>
      <c r="B220" s="146" t="s">
        <v>858</v>
      </c>
      <c r="C220" s="145" t="s">
        <v>228</v>
      </c>
      <c r="D220" s="145" t="s">
        <v>575</v>
      </c>
      <c r="E220" s="145" t="s">
        <v>101</v>
      </c>
      <c r="F220" s="140">
        <f t="shared" si="11"/>
        <v>30</v>
      </c>
      <c r="G220" s="147">
        <v>30000</v>
      </c>
      <c r="H220" s="140">
        <f t="shared" si="9"/>
        <v>40</v>
      </c>
      <c r="I220" s="147">
        <v>40000</v>
      </c>
    </row>
    <row r="221" spans="1:9" ht="25.5">
      <c r="A221" s="98">
        <f t="shared" si="10"/>
        <v>209</v>
      </c>
      <c r="B221" s="146" t="s">
        <v>770</v>
      </c>
      <c r="C221" s="145" t="s">
        <v>228</v>
      </c>
      <c r="D221" s="145" t="s">
        <v>575</v>
      </c>
      <c r="E221" s="145" t="s">
        <v>693</v>
      </c>
      <c r="F221" s="140">
        <f t="shared" si="11"/>
        <v>30</v>
      </c>
      <c r="G221" s="147">
        <v>30000</v>
      </c>
      <c r="H221" s="140">
        <f t="shared" si="9"/>
        <v>40</v>
      </c>
      <c r="I221" s="147">
        <v>40000</v>
      </c>
    </row>
    <row r="222" spans="1:9" ht="63.75">
      <c r="A222" s="98">
        <f t="shared" si="10"/>
        <v>210</v>
      </c>
      <c r="B222" s="146" t="s">
        <v>859</v>
      </c>
      <c r="C222" s="145" t="s">
        <v>228</v>
      </c>
      <c r="D222" s="145" t="s">
        <v>576</v>
      </c>
      <c r="E222" s="145" t="s">
        <v>101</v>
      </c>
      <c r="F222" s="140">
        <f t="shared" si="11"/>
        <v>0</v>
      </c>
      <c r="G222" s="147">
        <v>0</v>
      </c>
      <c r="H222" s="140">
        <f t="shared" si="9"/>
        <v>20</v>
      </c>
      <c r="I222" s="147">
        <v>20000</v>
      </c>
    </row>
    <row r="223" spans="1:9" ht="25.5">
      <c r="A223" s="98">
        <f t="shared" si="10"/>
        <v>211</v>
      </c>
      <c r="B223" s="146" t="s">
        <v>770</v>
      </c>
      <c r="C223" s="145" t="s">
        <v>228</v>
      </c>
      <c r="D223" s="145" t="s">
        <v>576</v>
      </c>
      <c r="E223" s="145" t="s">
        <v>693</v>
      </c>
      <c r="F223" s="140">
        <f t="shared" si="11"/>
        <v>0</v>
      </c>
      <c r="G223" s="147">
        <v>0</v>
      </c>
      <c r="H223" s="140">
        <f t="shared" si="9"/>
        <v>20</v>
      </c>
      <c r="I223" s="147">
        <v>20000</v>
      </c>
    </row>
    <row r="224" spans="1:9" ht="38.25">
      <c r="A224" s="98">
        <f t="shared" si="10"/>
        <v>212</v>
      </c>
      <c r="B224" s="146" t="s">
        <v>860</v>
      </c>
      <c r="C224" s="145" t="s">
        <v>228</v>
      </c>
      <c r="D224" s="145" t="s">
        <v>577</v>
      </c>
      <c r="E224" s="145" t="s">
        <v>101</v>
      </c>
      <c r="F224" s="140">
        <f t="shared" si="11"/>
        <v>240</v>
      </c>
      <c r="G224" s="147">
        <v>240000</v>
      </c>
      <c r="H224" s="140">
        <f t="shared" si="9"/>
        <v>240</v>
      </c>
      <c r="I224" s="147">
        <v>240000</v>
      </c>
    </row>
    <row r="225" spans="1:9" ht="25.5">
      <c r="A225" s="98">
        <f t="shared" si="10"/>
        <v>213</v>
      </c>
      <c r="B225" s="146" t="s">
        <v>770</v>
      </c>
      <c r="C225" s="145" t="s">
        <v>228</v>
      </c>
      <c r="D225" s="145" t="s">
        <v>577</v>
      </c>
      <c r="E225" s="145" t="s">
        <v>693</v>
      </c>
      <c r="F225" s="140">
        <f t="shared" si="11"/>
        <v>240</v>
      </c>
      <c r="G225" s="147">
        <v>240000</v>
      </c>
      <c r="H225" s="140">
        <f t="shared" si="9"/>
        <v>240</v>
      </c>
      <c r="I225" s="147">
        <v>240000</v>
      </c>
    </row>
    <row r="226" spans="1:9" ht="51">
      <c r="A226" s="98">
        <f t="shared" si="10"/>
        <v>214</v>
      </c>
      <c r="B226" s="146" t="s">
        <v>833</v>
      </c>
      <c r="C226" s="145" t="s">
        <v>228</v>
      </c>
      <c r="D226" s="145" t="s">
        <v>114</v>
      </c>
      <c r="E226" s="145" t="s">
        <v>101</v>
      </c>
      <c r="F226" s="140">
        <f t="shared" si="11"/>
        <v>666</v>
      </c>
      <c r="G226" s="147">
        <v>666000</v>
      </c>
      <c r="H226" s="140">
        <f t="shared" si="9"/>
        <v>670</v>
      </c>
      <c r="I226" s="147">
        <v>670000</v>
      </c>
    </row>
    <row r="227" spans="1:9" ht="38.25">
      <c r="A227" s="98">
        <f t="shared" si="10"/>
        <v>215</v>
      </c>
      <c r="B227" s="146" t="s">
        <v>861</v>
      </c>
      <c r="C227" s="145" t="s">
        <v>228</v>
      </c>
      <c r="D227" s="145" t="s">
        <v>578</v>
      </c>
      <c r="E227" s="145" t="s">
        <v>101</v>
      </c>
      <c r="F227" s="140">
        <f t="shared" si="11"/>
        <v>116</v>
      </c>
      <c r="G227" s="147">
        <v>116000</v>
      </c>
      <c r="H227" s="140">
        <f t="shared" si="9"/>
        <v>120</v>
      </c>
      <c r="I227" s="147">
        <v>120000</v>
      </c>
    </row>
    <row r="228" spans="1:9" ht="51">
      <c r="A228" s="98">
        <f t="shared" si="10"/>
        <v>216</v>
      </c>
      <c r="B228" s="146" t="s">
        <v>862</v>
      </c>
      <c r="C228" s="145" t="s">
        <v>228</v>
      </c>
      <c r="D228" s="145" t="s">
        <v>579</v>
      </c>
      <c r="E228" s="145" t="s">
        <v>101</v>
      </c>
      <c r="F228" s="140">
        <f t="shared" si="11"/>
        <v>15</v>
      </c>
      <c r="G228" s="147">
        <v>15000</v>
      </c>
      <c r="H228" s="140">
        <f t="shared" si="9"/>
        <v>15</v>
      </c>
      <c r="I228" s="147">
        <v>15000</v>
      </c>
    </row>
    <row r="229" spans="1:9" ht="38.25">
      <c r="A229" s="98">
        <f t="shared" si="10"/>
        <v>217</v>
      </c>
      <c r="B229" s="146" t="s">
        <v>839</v>
      </c>
      <c r="C229" s="145" t="s">
        <v>228</v>
      </c>
      <c r="D229" s="145" t="s">
        <v>579</v>
      </c>
      <c r="E229" s="145" t="s">
        <v>555</v>
      </c>
      <c r="F229" s="140">
        <f t="shared" si="11"/>
        <v>15</v>
      </c>
      <c r="G229" s="147">
        <v>15000</v>
      </c>
      <c r="H229" s="140">
        <f t="shared" si="9"/>
        <v>15</v>
      </c>
      <c r="I229" s="147">
        <v>15000</v>
      </c>
    </row>
    <row r="230" spans="1:9" ht="25.5">
      <c r="A230" s="98">
        <f t="shared" si="10"/>
        <v>218</v>
      </c>
      <c r="B230" s="146" t="s">
        <v>863</v>
      </c>
      <c r="C230" s="145" t="s">
        <v>228</v>
      </c>
      <c r="D230" s="145" t="s">
        <v>581</v>
      </c>
      <c r="E230" s="145" t="s">
        <v>101</v>
      </c>
      <c r="F230" s="140">
        <f t="shared" si="11"/>
        <v>10</v>
      </c>
      <c r="G230" s="147">
        <v>10000</v>
      </c>
      <c r="H230" s="140">
        <f t="shared" si="9"/>
        <v>10</v>
      </c>
      <c r="I230" s="147">
        <v>10000</v>
      </c>
    </row>
    <row r="231" spans="1:9" ht="25.5">
      <c r="A231" s="98">
        <f t="shared" si="10"/>
        <v>219</v>
      </c>
      <c r="B231" s="146" t="s">
        <v>770</v>
      </c>
      <c r="C231" s="145" t="s">
        <v>228</v>
      </c>
      <c r="D231" s="145" t="s">
        <v>581</v>
      </c>
      <c r="E231" s="145" t="s">
        <v>693</v>
      </c>
      <c r="F231" s="140">
        <f t="shared" si="11"/>
        <v>10</v>
      </c>
      <c r="G231" s="147">
        <v>10000</v>
      </c>
      <c r="H231" s="140">
        <f t="shared" si="9"/>
        <v>10</v>
      </c>
      <c r="I231" s="147">
        <v>10000</v>
      </c>
    </row>
    <row r="232" spans="1:9" ht="25.5">
      <c r="A232" s="98">
        <f t="shared" si="10"/>
        <v>220</v>
      </c>
      <c r="B232" s="146" t="s">
        <v>864</v>
      </c>
      <c r="C232" s="145" t="s">
        <v>228</v>
      </c>
      <c r="D232" s="145" t="s">
        <v>582</v>
      </c>
      <c r="E232" s="145" t="s">
        <v>101</v>
      </c>
      <c r="F232" s="140">
        <f t="shared" si="11"/>
        <v>20</v>
      </c>
      <c r="G232" s="147">
        <v>20000</v>
      </c>
      <c r="H232" s="140">
        <f t="shared" si="9"/>
        <v>20</v>
      </c>
      <c r="I232" s="147">
        <v>20000</v>
      </c>
    </row>
    <row r="233" spans="1:9" ht="25.5">
      <c r="A233" s="98">
        <f t="shared" si="10"/>
        <v>221</v>
      </c>
      <c r="B233" s="146" t="s">
        <v>770</v>
      </c>
      <c r="C233" s="145" t="s">
        <v>228</v>
      </c>
      <c r="D233" s="145" t="s">
        <v>582</v>
      </c>
      <c r="E233" s="145" t="s">
        <v>693</v>
      </c>
      <c r="F233" s="140">
        <f t="shared" si="11"/>
        <v>20</v>
      </c>
      <c r="G233" s="147">
        <v>20000</v>
      </c>
      <c r="H233" s="140">
        <f t="shared" si="9"/>
        <v>20</v>
      </c>
      <c r="I233" s="147">
        <v>20000</v>
      </c>
    </row>
    <row r="234" spans="1:9" ht="25.5">
      <c r="A234" s="98">
        <f t="shared" si="10"/>
        <v>222</v>
      </c>
      <c r="B234" s="146" t="s">
        <v>865</v>
      </c>
      <c r="C234" s="145" t="s">
        <v>228</v>
      </c>
      <c r="D234" s="145" t="s">
        <v>583</v>
      </c>
      <c r="E234" s="145" t="s">
        <v>101</v>
      </c>
      <c r="F234" s="140">
        <f t="shared" si="11"/>
        <v>56</v>
      </c>
      <c r="G234" s="147">
        <v>56000</v>
      </c>
      <c r="H234" s="140">
        <f t="shared" si="9"/>
        <v>60</v>
      </c>
      <c r="I234" s="147">
        <v>60000</v>
      </c>
    </row>
    <row r="235" spans="1:9" ht="25.5">
      <c r="A235" s="98">
        <f t="shared" si="10"/>
        <v>223</v>
      </c>
      <c r="B235" s="146" t="s">
        <v>770</v>
      </c>
      <c r="C235" s="145" t="s">
        <v>228</v>
      </c>
      <c r="D235" s="145" t="s">
        <v>583</v>
      </c>
      <c r="E235" s="145" t="s">
        <v>693</v>
      </c>
      <c r="F235" s="140">
        <f t="shared" si="11"/>
        <v>56</v>
      </c>
      <c r="G235" s="147">
        <v>56000</v>
      </c>
      <c r="H235" s="140">
        <f t="shared" si="9"/>
        <v>60</v>
      </c>
      <c r="I235" s="147">
        <v>60000</v>
      </c>
    </row>
    <row r="236" spans="1:9" ht="38.25">
      <c r="A236" s="98">
        <f t="shared" si="10"/>
        <v>224</v>
      </c>
      <c r="B236" s="146" t="s">
        <v>866</v>
      </c>
      <c r="C236" s="145" t="s">
        <v>228</v>
      </c>
      <c r="D236" s="145" t="s">
        <v>584</v>
      </c>
      <c r="E236" s="145" t="s">
        <v>101</v>
      </c>
      <c r="F236" s="140">
        <f t="shared" si="11"/>
        <v>15</v>
      </c>
      <c r="G236" s="147">
        <v>15000</v>
      </c>
      <c r="H236" s="140">
        <f t="shared" si="9"/>
        <v>15</v>
      </c>
      <c r="I236" s="147">
        <v>15000</v>
      </c>
    </row>
    <row r="237" spans="1:9" ht="25.5">
      <c r="A237" s="98">
        <f t="shared" si="10"/>
        <v>225</v>
      </c>
      <c r="B237" s="146" t="s">
        <v>770</v>
      </c>
      <c r="C237" s="145" t="s">
        <v>228</v>
      </c>
      <c r="D237" s="145" t="s">
        <v>584</v>
      </c>
      <c r="E237" s="145" t="s">
        <v>693</v>
      </c>
      <c r="F237" s="140">
        <f t="shared" si="11"/>
        <v>15</v>
      </c>
      <c r="G237" s="147">
        <v>15000</v>
      </c>
      <c r="H237" s="140">
        <f t="shared" si="9"/>
        <v>15</v>
      </c>
      <c r="I237" s="147">
        <v>15000</v>
      </c>
    </row>
    <row r="238" spans="1:9" ht="25.5">
      <c r="A238" s="98">
        <f t="shared" si="10"/>
        <v>226</v>
      </c>
      <c r="B238" s="146" t="s">
        <v>867</v>
      </c>
      <c r="C238" s="145" t="s">
        <v>228</v>
      </c>
      <c r="D238" s="145" t="s">
        <v>585</v>
      </c>
      <c r="E238" s="145" t="s">
        <v>101</v>
      </c>
      <c r="F238" s="147">
        <f t="shared" si="11"/>
        <v>550</v>
      </c>
      <c r="G238" s="147">
        <v>550000</v>
      </c>
      <c r="H238" s="147">
        <f t="shared" si="9"/>
        <v>550</v>
      </c>
      <c r="I238" s="147">
        <v>550000</v>
      </c>
    </row>
    <row r="239" spans="1:9" ht="25.5">
      <c r="A239" s="98">
        <f t="shared" si="10"/>
        <v>227</v>
      </c>
      <c r="B239" s="146" t="s">
        <v>868</v>
      </c>
      <c r="C239" s="145" t="s">
        <v>228</v>
      </c>
      <c r="D239" s="145" t="s">
        <v>586</v>
      </c>
      <c r="E239" s="145" t="s">
        <v>101</v>
      </c>
      <c r="F239" s="140">
        <f t="shared" si="11"/>
        <v>500</v>
      </c>
      <c r="G239" s="147">
        <v>500000</v>
      </c>
      <c r="H239" s="140">
        <f t="shared" si="9"/>
        <v>500</v>
      </c>
      <c r="I239" s="147">
        <v>500000</v>
      </c>
    </row>
    <row r="240" spans="1:9" ht="12.75">
      <c r="A240" s="98">
        <f t="shared" si="10"/>
        <v>228</v>
      </c>
      <c r="B240" s="146" t="s">
        <v>836</v>
      </c>
      <c r="C240" s="145" t="s">
        <v>228</v>
      </c>
      <c r="D240" s="145" t="s">
        <v>586</v>
      </c>
      <c r="E240" s="145" t="s">
        <v>552</v>
      </c>
      <c r="F240" s="140">
        <f t="shared" si="11"/>
        <v>500</v>
      </c>
      <c r="G240" s="147">
        <v>500000</v>
      </c>
      <c r="H240" s="140">
        <f t="shared" si="9"/>
        <v>500</v>
      </c>
      <c r="I240" s="147">
        <v>500000</v>
      </c>
    </row>
    <row r="241" spans="1:9" ht="38.25">
      <c r="A241" s="98">
        <f t="shared" si="10"/>
        <v>229</v>
      </c>
      <c r="B241" s="146" t="s">
        <v>869</v>
      </c>
      <c r="C241" s="145" t="s">
        <v>228</v>
      </c>
      <c r="D241" s="145" t="s">
        <v>587</v>
      </c>
      <c r="E241" s="145" t="s">
        <v>101</v>
      </c>
      <c r="F241" s="140">
        <f t="shared" si="11"/>
        <v>50</v>
      </c>
      <c r="G241" s="147">
        <v>50000</v>
      </c>
      <c r="H241" s="140">
        <f t="shared" si="9"/>
        <v>50</v>
      </c>
      <c r="I241" s="147">
        <v>50000</v>
      </c>
    </row>
    <row r="242" spans="1:9" ht="25.5">
      <c r="A242" s="98">
        <f t="shared" si="10"/>
        <v>230</v>
      </c>
      <c r="B242" s="146" t="s">
        <v>770</v>
      </c>
      <c r="C242" s="145" t="s">
        <v>228</v>
      </c>
      <c r="D242" s="145" t="s">
        <v>587</v>
      </c>
      <c r="E242" s="145" t="s">
        <v>693</v>
      </c>
      <c r="F242" s="140">
        <f t="shared" si="11"/>
        <v>50</v>
      </c>
      <c r="G242" s="147">
        <v>50000</v>
      </c>
      <c r="H242" s="140">
        <f t="shared" si="9"/>
        <v>50</v>
      </c>
      <c r="I242" s="147">
        <v>50000</v>
      </c>
    </row>
    <row r="243" spans="1:9" ht="12.75">
      <c r="A243" s="111">
        <f t="shared" si="10"/>
        <v>231</v>
      </c>
      <c r="B243" s="112" t="s">
        <v>263</v>
      </c>
      <c r="C243" s="110" t="s">
        <v>229</v>
      </c>
      <c r="D243" s="110" t="s">
        <v>113</v>
      </c>
      <c r="E243" s="110" t="s">
        <v>101</v>
      </c>
      <c r="F243" s="108">
        <f t="shared" si="11"/>
        <v>24795</v>
      </c>
      <c r="G243" s="108">
        <v>24795000</v>
      </c>
      <c r="H243" s="108">
        <f t="shared" si="9"/>
        <v>23607</v>
      </c>
      <c r="I243" s="147">
        <v>23607000</v>
      </c>
    </row>
    <row r="244" spans="1:9" ht="12.75">
      <c r="A244" s="98">
        <f t="shared" si="10"/>
        <v>232</v>
      </c>
      <c r="B244" s="146" t="s">
        <v>709</v>
      </c>
      <c r="C244" s="145" t="s">
        <v>588</v>
      </c>
      <c r="D244" s="145" t="s">
        <v>113</v>
      </c>
      <c r="E244" s="145" t="s">
        <v>101</v>
      </c>
      <c r="F244" s="140">
        <f t="shared" si="11"/>
        <v>0</v>
      </c>
      <c r="G244" s="147">
        <v>0</v>
      </c>
      <c r="H244" s="140">
        <f t="shared" si="9"/>
        <v>500</v>
      </c>
      <c r="I244" s="147">
        <v>500000</v>
      </c>
    </row>
    <row r="245" spans="1:9" ht="51">
      <c r="A245" s="98">
        <f t="shared" si="10"/>
        <v>233</v>
      </c>
      <c r="B245" s="146" t="s">
        <v>833</v>
      </c>
      <c r="C245" s="145" t="s">
        <v>588</v>
      </c>
      <c r="D245" s="145" t="s">
        <v>114</v>
      </c>
      <c r="E245" s="145" t="s">
        <v>101</v>
      </c>
      <c r="F245" s="140">
        <f t="shared" si="11"/>
        <v>0</v>
      </c>
      <c r="G245" s="147">
        <v>0</v>
      </c>
      <c r="H245" s="140">
        <f t="shared" si="9"/>
        <v>500</v>
      </c>
      <c r="I245" s="147">
        <v>500000</v>
      </c>
    </row>
    <row r="246" spans="1:9" ht="63.75">
      <c r="A246" s="98">
        <f t="shared" si="10"/>
        <v>234</v>
      </c>
      <c r="B246" s="146" t="s">
        <v>870</v>
      </c>
      <c r="C246" s="145" t="s">
        <v>588</v>
      </c>
      <c r="D246" s="145" t="s">
        <v>589</v>
      </c>
      <c r="E246" s="145" t="s">
        <v>101</v>
      </c>
      <c r="F246" s="140">
        <f t="shared" si="11"/>
        <v>0</v>
      </c>
      <c r="G246" s="147">
        <v>0</v>
      </c>
      <c r="H246" s="140">
        <f t="shared" si="9"/>
        <v>500</v>
      </c>
      <c r="I246" s="147">
        <v>500000</v>
      </c>
    </row>
    <row r="247" spans="1:9" ht="38.25">
      <c r="A247" s="98">
        <f t="shared" si="10"/>
        <v>235</v>
      </c>
      <c r="B247" s="146" t="s">
        <v>871</v>
      </c>
      <c r="C247" s="145" t="s">
        <v>588</v>
      </c>
      <c r="D247" s="145" t="s">
        <v>590</v>
      </c>
      <c r="E247" s="145" t="s">
        <v>101</v>
      </c>
      <c r="F247" s="140">
        <f t="shared" si="11"/>
        <v>0</v>
      </c>
      <c r="G247" s="147">
        <v>0</v>
      </c>
      <c r="H247" s="140">
        <f t="shared" si="9"/>
        <v>500</v>
      </c>
      <c r="I247" s="147">
        <v>500000</v>
      </c>
    </row>
    <row r="248" spans="1:9" ht="12.75">
      <c r="A248" s="98">
        <f t="shared" si="10"/>
        <v>236</v>
      </c>
      <c r="B248" s="146" t="s">
        <v>799</v>
      </c>
      <c r="C248" s="145" t="s">
        <v>588</v>
      </c>
      <c r="D248" s="145" t="s">
        <v>590</v>
      </c>
      <c r="E248" s="145" t="s">
        <v>696</v>
      </c>
      <c r="F248" s="140">
        <f t="shared" si="11"/>
        <v>0</v>
      </c>
      <c r="G248" s="147">
        <v>0</v>
      </c>
      <c r="H248" s="140">
        <f t="shared" si="9"/>
        <v>500</v>
      </c>
      <c r="I248" s="147">
        <v>500000</v>
      </c>
    </row>
    <row r="249" spans="1:9" ht="12.75">
      <c r="A249" s="98">
        <f t="shared" si="10"/>
        <v>237</v>
      </c>
      <c r="B249" s="146" t="s">
        <v>1258</v>
      </c>
      <c r="C249" s="145" t="s">
        <v>1123</v>
      </c>
      <c r="D249" s="145" t="s">
        <v>113</v>
      </c>
      <c r="E249" s="145" t="s">
        <v>101</v>
      </c>
      <c r="F249" s="147">
        <f t="shared" si="11"/>
        <v>21330</v>
      </c>
      <c r="G249" s="147">
        <v>21330000</v>
      </c>
      <c r="H249" s="147">
        <f t="shared" si="9"/>
        <v>19487</v>
      </c>
      <c r="I249" s="147">
        <v>19487000</v>
      </c>
    </row>
    <row r="250" spans="1:9" ht="51">
      <c r="A250" s="98">
        <f t="shared" si="10"/>
        <v>238</v>
      </c>
      <c r="B250" s="146" t="s">
        <v>833</v>
      </c>
      <c r="C250" s="145" t="s">
        <v>1123</v>
      </c>
      <c r="D250" s="145" t="s">
        <v>114</v>
      </c>
      <c r="E250" s="145" t="s">
        <v>101</v>
      </c>
      <c r="F250" s="140">
        <f t="shared" si="11"/>
        <v>21330</v>
      </c>
      <c r="G250" s="147">
        <v>21330000</v>
      </c>
      <c r="H250" s="140">
        <f t="shared" si="9"/>
        <v>19487</v>
      </c>
      <c r="I250" s="147">
        <v>19487000</v>
      </c>
    </row>
    <row r="251" spans="1:9" ht="51">
      <c r="A251" s="98">
        <f t="shared" si="10"/>
        <v>239</v>
      </c>
      <c r="B251" s="146" t="s">
        <v>872</v>
      </c>
      <c r="C251" s="145" t="s">
        <v>1123</v>
      </c>
      <c r="D251" s="145" t="s">
        <v>591</v>
      </c>
      <c r="E251" s="145" t="s">
        <v>101</v>
      </c>
      <c r="F251" s="140">
        <f t="shared" si="11"/>
        <v>21330</v>
      </c>
      <c r="G251" s="147">
        <v>21330000</v>
      </c>
      <c r="H251" s="140">
        <f t="shared" si="9"/>
        <v>19487</v>
      </c>
      <c r="I251" s="147">
        <v>19487000</v>
      </c>
    </row>
    <row r="252" spans="1:9" ht="25.5">
      <c r="A252" s="98">
        <f t="shared" si="10"/>
        <v>240</v>
      </c>
      <c r="B252" s="146" t="s">
        <v>895</v>
      </c>
      <c r="C252" s="145" t="s">
        <v>1123</v>
      </c>
      <c r="D252" s="145" t="s">
        <v>683</v>
      </c>
      <c r="E252" s="145" t="s">
        <v>101</v>
      </c>
      <c r="F252" s="140">
        <f t="shared" si="11"/>
        <v>9860</v>
      </c>
      <c r="G252" s="147">
        <v>9860000</v>
      </c>
      <c r="H252" s="140">
        <f t="shared" si="9"/>
        <v>10020</v>
      </c>
      <c r="I252" s="147">
        <v>10020000</v>
      </c>
    </row>
    <row r="253" spans="1:9" ht="12.75">
      <c r="A253" s="98">
        <f t="shared" si="10"/>
        <v>241</v>
      </c>
      <c r="B253" s="146" t="s">
        <v>896</v>
      </c>
      <c r="C253" s="145" t="s">
        <v>1123</v>
      </c>
      <c r="D253" s="145" t="s">
        <v>683</v>
      </c>
      <c r="E253" s="145" t="s">
        <v>684</v>
      </c>
      <c r="F253" s="140">
        <f t="shared" si="11"/>
        <v>9860</v>
      </c>
      <c r="G253" s="147">
        <v>9860000</v>
      </c>
      <c r="H253" s="140">
        <f t="shared" si="9"/>
        <v>10020</v>
      </c>
      <c r="I253" s="147">
        <v>10020000</v>
      </c>
    </row>
    <row r="254" spans="1:9" ht="25.5">
      <c r="A254" s="98">
        <f t="shared" si="10"/>
        <v>242</v>
      </c>
      <c r="B254" s="146" t="s">
        <v>897</v>
      </c>
      <c r="C254" s="145" t="s">
        <v>1123</v>
      </c>
      <c r="D254" s="145" t="s">
        <v>685</v>
      </c>
      <c r="E254" s="145" t="s">
        <v>101</v>
      </c>
      <c r="F254" s="140">
        <f t="shared" si="11"/>
        <v>11470</v>
      </c>
      <c r="G254" s="147">
        <v>11470000</v>
      </c>
      <c r="H254" s="140">
        <f t="shared" si="9"/>
        <v>9467</v>
      </c>
      <c r="I254" s="147">
        <v>9467000</v>
      </c>
    </row>
    <row r="255" spans="1:9" ht="12.75">
      <c r="A255" s="98">
        <f t="shared" si="10"/>
        <v>243</v>
      </c>
      <c r="B255" s="146" t="s">
        <v>896</v>
      </c>
      <c r="C255" s="145" t="s">
        <v>1123</v>
      </c>
      <c r="D255" s="145" t="s">
        <v>685</v>
      </c>
      <c r="E255" s="145" t="s">
        <v>684</v>
      </c>
      <c r="F255" s="140">
        <f t="shared" si="11"/>
        <v>11470</v>
      </c>
      <c r="G255" s="147">
        <v>11470000</v>
      </c>
      <c r="H255" s="140">
        <f t="shared" si="9"/>
        <v>9467</v>
      </c>
      <c r="I255" s="147">
        <v>9467000</v>
      </c>
    </row>
    <row r="256" spans="1:9" ht="25.5">
      <c r="A256" s="98">
        <f t="shared" si="10"/>
        <v>244</v>
      </c>
      <c r="B256" s="146" t="s">
        <v>377</v>
      </c>
      <c r="C256" s="145" t="s">
        <v>378</v>
      </c>
      <c r="D256" s="145" t="s">
        <v>113</v>
      </c>
      <c r="E256" s="145" t="s">
        <v>101</v>
      </c>
      <c r="F256" s="140">
        <f t="shared" si="11"/>
        <v>3465</v>
      </c>
      <c r="G256" s="147">
        <v>3465000</v>
      </c>
      <c r="H256" s="140">
        <f t="shared" si="9"/>
        <v>3620</v>
      </c>
      <c r="I256" s="147">
        <v>3620000</v>
      </c>
    </row>
    <row r="257" spans="1:9" ht="51">
      <c r="A257" s="98">
        <f t="shared" si="10"/>
        <v>245</v>
      </c>
      <c r="B257" s="146" t="s">
        <v>833</v>
      </c>
      <c r="C257" s="145" t="s">
        <v>378</v>
      </c>
      <c r="D257" s="145" t="s">
        <v>114</v>
      </c>
      <c r="E257" s="145" t="s">
        <v>101</v>
      </c>
      <c r="F257" s="140">
        <f t="shared" si="11"/>
        <v>3465</v>
      </c>
      <c r="G257" s="147">
        <v>3465000</v>
      </c>
      <c r="H257" s="140">
        <f t="shared" si="9"/>
        <v>3620</v>
      </c>
      <c r="I257" s="147">
        <v>3620000</v>
      </c>
    </row>
    <row r="258" spans="1:9" ht="51">
      <c r="A258" s="98">
        <f t="shared" si="10"/>
        <v>246</v>
      </c>
      <c r="B258" s="146" t="s">
        <v>872</v>
      </c>
      <c r="C258" s="145" t="s">
        <v>378</v>
      </c>
      <c r="D258" s="145" t="s">
        <v>591</v>
      </c>
      <c r="E258" s="145" t="s">
        <v>101</v>
      </c>
      <c r="F258" s="140">
        <f t="shared" si="11"/>
        <v>3465</v>
      </c>
      <c r="G258" s="147">
        <v>3465000</v>
      </c>
      <c r="H258" s="140">
        <f t="shared" si="9"/>
        <v>3620</v>
      </c>
      <c r="I258" s="147">
        <v>3620000</v>
      </c>
    </row>
    <row r="259" spans="1:9" ht="38.25">
      <c r="A259" s="98">
        <f t="shared" si="10"/>
        <v>247</v>
      </c>
      <c r="B259" s="146" t="s">
        <v>873</v>
      </c>
      <c r="C259" s="145" t="s">
        <v>378</v>
      </c>
      <c r="D259" s="145" t="s">
        <v>592</v>
      </c>
      <c r="E259" s="145" t="s">
        <v>101</v>
      </c>
      <c r="F259" s="140">
        <f t="shared" si="11"/>
        <v>3465</v>
      </c>
      <c r="G259" s="147">
        <v>3465000</v>
      </c>
      <c r="H259" s="140">
        <f t="shared" si="9"/>
        <v>3620</v>
      </c>
      <c r="I259" s="147">
        <v>3620000</v>
      </c>
    </row>
    <row r="260" spans="1:9" ht="12.75">
      <c r="A260" s="98">
        <f t="shared" si="10"/>
        <v>248</v>
      </c>
      <c r="B260" s="146" t="s">
        <v>799</v>
      </c>
      <c r="C260" s="145" t="s">
        <v>378</v>
      </c>
      <c r="D260" s="145" t="s">
        <v>592</v>
      </c>
      <c r="E260" s="145" t="s">
        <v>696</v>
      </c>
      <c r="F260" s="140">
        <f t="shared" si="11"/>
        <v>3465</v>
      </c>
      <c r="G260" s="147">
        <v>3465000</v>
      </c>
      <c r="H260" s="140">
        <f t="shared" si="9"/>
        <v>3620</v>
      </c>
      <c r="I260" s="147">
        <v>3620000</v>
      </c>
    </row>
    <row r="261" spans="1:9" ht="12.75">
      <c r="A261" s="111">
        <f t="shared" si="10"/>
        <v>249</v>
      </c>
      <c r="B261" s="112" t="s">
        <v>264</v>
      </c>
      <c r="C261" s="110" t="s">
        <v>230</v>
      </c>
      <c r="D261" s="110" t="s">
        <v>113</v>
      </c>
      <c r="E261" s="110" t="s">
        <v>101</v>
      </c>
      <c r="F261" s="108">
        <f t="shared" si="11"/>
        <v>516392.05</v>
      </c>
      <c r="G261" s="108">
        <v>516392050</v>
      </c>
      <c r="H261" s="108">
        <f t="shared" si="9"/>
        <v>533166.96</v>
      </c>
      <c r="I261" s="147">
        <v>533166960</v>
      </c>
    </row>
    <row r="262" spans="1:9" ht="12.75">
      <c r="A262" s="98">
        <f t="shared" si="10"/>
        <v>250</v>
      </c>
      <c r="B262" s="146" t="s">
        <v>93</v>
      </c>
      <c r="C262" s="145" t="s">
        <v>231</v>
      </c>
      <c r="D262" s="145" t="s">
        <v>113</v>
      </c>
      <c r="E262" s="145" t="s">
        <v>101</v>
      </c>
      <c r="F262" s="140">
        <f t="shared" si="11"/>
        <v>164747.3</v>
      </c>
      <c r="G262" s="147">
        <v>164747300</v>
      </c>
      <c r="H262" s="140">
        <f t="shared" si="9"/>
        <v>169760.705</v>
      </c>
      <c r="I262" s="147">
        <v>169760705</v>
      </c>
    </row>
    <row r="263" spans="1:9" ht="38.25">
      <c r="A263" s="98">
        <f t="shared" si="10"/>
        <v>251</v>
      </c>
      <c r="B263" s="146" t="s">
        <v>901</v>
      </c>
      <c r="C263" s="145" t="s">
        <v>231</v>
      </c>
      <c r="D263" s="145" t="s">
        <v>764</v>
      </c>
      <c r="E263" s="145" t="s">
        <v>101</v>
      </c>
      <c r="F263" s="140">
        <f t="shared" si="11"/>
        <v>164747.3</v>
      </c>
      <c r="G263" s="147">
        <v>164747300</v>
      </c>
      <c r="H263" s="140">
        <f t="shared" si="9"/>
        <v>169760.705</v>
      </c>
      <c r="I263" s="147">
        <v>169760705</v>
      </c>
    </row>
    <row r="264" spans="1:9" ht="38.25">
      <c r="A264" s="98">
        <f t="shared" si="10"/>
        <v>252</v>
      </c>
      <c r="B264" s="146" t="s">
        <v>1259</v>
      </c>
      <c r="C264" s="145" t="s">
        <v>231</v>
      </c>
      <c r="D264" s="145" t="s">
        <v>594</v>
      </c>
      <c r="E264" s="145" t="s">
        <v>101</v>
      </c>
      <c r="F264" s="140">
        <f t="shared" si="11"/>
        <v>164747.3</v>
      </c>
      <c r="G264" s="147">
        <v>164747300</v>
      </c>
      <c r="H264" s="140">
        <f t="shared" si="9"/>
        <v>169760.705</v>
      </c>
      <c r="I264" s="147">
        <v>169760705</v>
      </c>
    </row>
    <row r="265" spans="1:9" ht="76.5">
      <c r="A265" s="98">
        <f t="shared" si="10"/>
        <v>253</v>
      </c>
      <c r="B265" s="146" t="s">
        <v>902</v>
      </c>
      <c r="C265" s="145" t="s">
        <v>231</v>
      </c>
      <c r="D265" s="145" t="s">
        <v>595</v>
      </c>
      <c r="E265" s="145" t="s">
        <v>101</v>
      </c>
      <c r="F265" s="140">
        <f t="shared" si="11"/>
        <v>66323.7</v>
      </c>
      <c r="G265" s="147">
        <v>66323700</v>
      </c>
      <c r="H265" s="140">
        <f t="shared" si="9"/>
        <v>69958.15</v>
      </c>
      <c r="I265" s="147">
        <v>69958150</v>
      </c>
    </row>
    <row r="266" spans="1:9" ht="25.5">
      <c r="A266" s="98">
        <f t="shared" si="10"/>
        <v>254</v>
      </c>
      <c r="B266" s="146" t="s">
        <v>795</v>
      </c>
      <c r="C266" s="145" t="s">
        <v>231</v>
      </c>
      <c r="D266" s="145" t="s">
        <v>595</v>
      </c>
      <c r="E266" s="145" t="s">
        <v>694</v>
      </c>
      <c r="F266" s="140">
        <f t="shared" si="11"/>
        <v>66323.7</v>
      </c>
      <c r="G266" s="147">
        <v>66323700</v>
      </c>
      <c r="H266" s="140">
        <f t="shared" si="9"/>
        <v>69958.15</v>
      </c>
      <c r="I266" s="147">
        <v>69958150</v>
      </c>
    </row>
    <row r="267" spans="1:9" ht="102">
      <c r="A267" s="98">
        <f t="shared" si="10"/>
        <v>255</v>
      </c>
      <c r="B267" s="146" t="s">
        <v>903</v>
      </c>
      <c r="C267" s="145" t="s">
        <v>231</v>
      </c>
      <c r="D267" s="145" t="s">
        <v>596</v>
      </c>
      <c r="E267" s="145" t="s">
        <v>101</v>
      </c>
      <c r="F267" s="140">
        <f t="shared" si="11"/>
        <v>10035.59</v>
      </c>
      <c r="G267" s="147">
        <v>10035590</v>
      </c>
      <c r="H267" s="140">
        <f t="shared" si="9"/>
        <v>9470.865</v>
      </c>
      <c r="I267" s="147">
        <v>9470865</v>
      </c>
    </row>
    <row r="268" spans="1:9" ht="25.5">
      <c r="A268" s="98">
        <f t="shared" si="10"/>
        <v>256</v>
      </c>
      <c r="B268" s="146" t="s">
        <v>770</v>
      </c>
      <c r="C268" s="145" t="s">
        <v>231</v>
      </c>
      <c r="D268" s="145" t="s">
        <v>596</v>
      </c>
      <c r="E268" s="145" t="s">
        <v>693</v>
      </c>
      <c r="F268" s="140">
        <f t="shared" si="11"/>
        <v>10035.59</v>
      </c>
      <c r="G268" s="147">
        <v>10035590</v>
      </c>
      <c r="H268" s="140">
        <f t="shared" si="9"/>
        <v>9470.865</v>
      </c>
      <c r="I268" s="147">
        <v>9470865</v>
      </c>
    </row>
    <row r="269" spans="1:9" ht="38.25">
      <c r="A269" s="98">
        <f t="shared" si="10"/>
        <v>257</v>
      </c>
      <c r="B269" s="146" t="s">
        <v>904</v>
      </c>
      <c r="C269" s="145" t="s">
        <v>231</v>
      </c>
      <c r="D269" s="145" t="s">
        <v>597</v>
      </c>
      <c r="E269" s="145" t="s">
        <v>101</v>
      </c>
      <c r="F269" s="140">
        <f t="shared" si="11"/>
        <v>25874.47</v>
      </c>
      <c r="G269" s="147">
        <v>25874470</v>
      </c>
      <c r="H269" s="140">
        <f t="shared" si="9"/>
        <v>27501.68</v>
      </c>
      <c r="I269" s="147">
        <v>27501680</v>
      </c>
    </row>
    <row r="270" spans="1:9" ht="25.5">
      <c r="A270" s="98">
        <f t="shared" si="10"/>
        <v>258</v>
      </c>
      <c r="B270" s="146" t="s">
        <v>770</v>
      </c>
      <c r="C270" s="145" t="s">
        <v>231</v>
      </c>
      <c r="D270" s="145" t="s">
        <v>597</v>
      </c>
      <c r="E270" s="145" t="s">
        <v>693</v>
      </c>
      <c r="F270" s="140">
        <f t="shared" si="11"/>
        <v>25874.47</v>
      </c>
      <c r="G270" s="147">
        <v>25874470</v>
      </c>
      <c r="H270" s="140">
        <f aca="true" t="shared" si="12" ref="H270:H333">I270/1000</f>
        <v>27501.68</v>
      </c>
      <c r="I270" s="147">
        <v>27501680</v>
      </c>
    </row>
    <row r="271" spans="1:9" ht="38.25">
      <c r="A271" s="98">
        <f aca="true" t="shared" si="13" ref="A271:A334">1+A270</f>
        <v>259</v>
      </c>
      <c r="B271" s="146" t="s">
        <v>905</v>
      </c>
      <c r="C271" s="145" t="s">
        <v>231</v>
      </c>
      <c r="D271" s="145" t="s">
        <v>598</v>
      </c>
      <c r="E271" s="145" t="s">
        <v>101</v>
      </c>
      <c r="F271" s="140">
        <f aca="true" t="shared" si="14" ref="F271:F334">G271/1000</f>
        <v>14540.42</v>
      </c>
      <c r="G271" s="147">
        <v>14540420</v>
      </c>
      <c r="H271" s="140">
        <f t="shared" si="12"/>
        <v>15453.17</v>
      </c>
      <c r="I271" s="147">
        <v>15453170</v>
      </c>
    </row>
    <row r="272" spans="1:9" ht="25.5">
      <c r="A272" s="98">
        <f t="shared" si="13"/>
        <v>260</v>
      </c>
      <c r="B272" s="146" t="s">
        <v>770</v>
      </c>
      <c r="C272" s="145" t="s">
        <v>231</v>
      </c>
      <c r="D272" s="145" t="s">
        <v>598</v>
      </c>
      <c r="E272" s="145" t="s">
        <v>693</v>
      </c>
      <c r="F272" s="140">
        <f t="shared" si="14"/>
        <v>14540.42</v>
      </c>
      <c r="G272" s="147">
        <v>14540420</v>
      </c>
      <c r="H272" s="140">
        <f t="shared" si="12"/>
        <v>15453.17</v>
      </c>
      <c r="I272" s="147">
        <v>15453170</v>
      </c>
    </row>
    <row r="273" spans="1:9" ht="63.75">
      <c r="A273" s="98">
        <f t="shared" si="13"/>
        <v>261</v>
      </c>
      <c r="B273" s="146" t="s">
        <v>906</v>
      </c>
      <c r="C273" s="145" t="s">
        <v>231</v>
      </c>
      <c r="D273" s="145" t="s">
        <v>599</v>
      </c>
      <c r="E273" s="145" t="s">
        <v>101</v>
      </c>
      <c r="F273" s="140">
        <f t="shared" si="14"/>
        <v>4471.65</v>
      </c>
      <c r="G273" s="147">
        <v>4471650</v>
      </c>
      <c r="H273" s="140">
        <f t="shared" si="12"/>
        <v>0</v>
      </c>
      <c r="I273" s="147">
        <v>0</v>
      </c>
    </row>
    <row r="274" spans="1:9" ht="25.5">
      <c r="A274" s="98">
        <f t="shared" si="13"/>
        <v>262</v>
      </c>
      <c r="B274" s="146" t="s">
        <v>770</v>
      </c>
      <c r="C274" s="145" t="s">
        <v>231</v>
      </c>
      <c r="D274" s="145" t="s">
        <v>599</v>
      </c>
      <c r="E274" s="145" t="s">
        <v>693</v>
      </c>
      <c r="F274" s="140">
        <f t="shared" si="14"/>
        <v>4471.65</v>
      </c>
      <c r="G274" s="147">
        <v>4471650</v>
      </c>
      <c r="H274" s="140">
        <f t="shared" si="12"/>
        <v>0</v>
      </c>
      <c r="I274" s="147">
        <v>0</v>
      </c>
    </row>
    <row r="275" spans="1:9" ht="102">
      <c r="A275" s="98">
        <f t="shared" si="13"/>
        <v>263</v>
      </c>
      <c r="B275" s="146" t="s">
        <v>907</v>
      </c>
      <c r="C275" s="145" t="s">
        <v>231</v>
      </c>
      <c r="D275" s="145" t="s">
        <v>600</v>
      </c>
      <c r="E275" s="145" t="s">
        <v>101</v>
      </c>
      <c r="F275" s="140">
        <f t="shared" si="14"/>
        <v>261.47</v>
      </c>
      <c r="G275" s="147">
        <v>261470</v>
      </c>
      <c r="H275" s="140">
        <f t="shared" si="12"/>
        <v>275.84</v>
      </c>
      <c r="I275" s="147">
        <v>275840</v>
      </c>
    </row>
    <row r="276" spans="1:9" ht="25.5">
      <c r="A276" s="98">
        <f t="shared" si="13"/>
        <v>264</v>
      </c>
      <c r="B276" s="146" t="s">
        <v>770</v>
      </c>
      <c r="C276" s="145" t="s">
        <v>231</v>
      </c>
      <c r="D276" s="145" t="s">
        <v>600</v>
      </c>
      <c r="E276" s="145" t="s">
        <v>693</v>
      </c>
      <c r="F276" s="140">
        <f t="shared" si="14"/>
        <v>261.47</v>
      </c>
      <c r="G276" s="147">
        <v>261470</v>
      </c>
      <c r="H276" s="140">
        <f t="shared" si="12"/>
        <v>275.84</v>
      </c>
      <c r="I276" s="147">
        <v>275840</v>
      </c>
    </row>
    <row r="277" spans="1:9" ht="76.5">
      <c r="A277" s="98">
        <f t="shared" si="13"/>
        <v>265</v>
      </c>
      <c r="B277" s="146" t="s">
        <v>908</v>
      </c>
      <c r="C277" s="145" t="s">
        <v>231</v>
      </c>
      <c r="D277" s="145" t="s">
        <v>601</v>
      </c>
      <c r="E277" s="145" t="s">
        <v>101</v>
      </c>
      <c r="F277" s="140">
        <f t="shared" si="14"/>
        <v>42049</v>
      </c>
      <c r="G277" s="147">
        <v>42049000</v>
      </c>
      <c r="H277" s="140">
        <f t="shared" si="12"/>
        <v>45877</v>
      </c>
      <c r="I277" s="147">
        <v>45877000</v>
      </c>
    </row>
    <row r="278" spans="1:9" ht="25.5">
      <c r="A278" s="98">
        <f t="shared" si="13"/>
        <v>266</v>
      </c>
      <c r="B278" s="146" t="s">
        <v>795</v>
      </c>
      <c r="C278" s="145" t="s">
        <v>231</v>
      </c>
      <c r="D278" s="145" t="s">
        <v>601</v>
      </c>
      <c r="E278" s="145" t="s">
        <v>694</v>
      </c>
      <c r="F278" s="140">
        <f t="shared" si="14"/>
        <v>42049</v>
      </c>
      <c r="G278" s="147">
        <v>42049000</v>
      </c>
      <c r="H278" s="140">
        <f t="shared" si="12"/>
        <v>45877</v>
      </c>
      <c r="I278" s="147">
        <v>45877000</v>
      </c>
    </row>
    <row r="279" spans="1:9" ht="76.5">
      <c r="A279" s="98">
        <f t="shared" si="13"/>
        <v>267</v>
      </c>
      <c r="B279" s="146" t="s">
        <v>1260</v>
      </c>
      <c r="C279" s="145" t="s">
        <v>231</v>
      </c>
      <c r="D279" s="145" t="s">
        <v>602</v>
      </c>
      <c r="E279" s="145" t="s">
        <v>101</v>
      </c>
      <c r="F279" s="140">
        <f t="shared" si="14"/>
        <v>1191</v>
      </c>
      <c r="G279" s="147">
        <v>1191000</v>
      </c>
      <c r="H279" s="140">
        <f t="shared" si="12"/>
        <v>1224</v>
      </c>
      <c r="I279" s="147">
        <v>1224000</v>
      </c>
    </row>
    <row r="280" spans="1:9" ht="25.5">
      <c r="A280" s="98">
        <f t="shared" si="13"/>
        <v>268</v>
      </c>
      <c r="B280" s="146" t="s">
        <v>770</v>
      </c>
      <c r="C280" s="145" t="s">
        <v>231</v>
      </c>
      <c r="D280" s="145" t="s">
        <v>602</v>
      </c>
      <c r="E280" s="145" t="s">
        <v>693</v>
      </c>
      <c r="F280" s="140">
        <f t="shared" si="14"/>
        <v>1191</v>
      </c>
      <c r="G280" s="147">
        <v>1191000</v>
      </c>
      <c r="H280" s="140">
        <f t="shared" si="12"/>
        <v>1224</v>
      </c>
      <c r="I280" s="147">
        <v>1224000</v>
      </c>
    </row>
    <row r="281" spans="1:9" ht="12.75">
      <c r="A281" s="98">
        <f t="shared" si="13"/>
        <v>269</v>
      </c>
      <c r="B281" s="146" t="s">
        <v>94</v>
      </c>
      <c r="C281" s="145" t="s">
        <v>232</v>
      </c>
      <c r="D281" s="145" t="s">
        <v>113</v>
      </c>
      <c r="E281" s="145" t="s">
        <v>101</v>
      </c>
      <c r="F281" s="140">
        <f t="shared" si="14"/>
        <v>325764.6</v>
      </c>
      <c r="G281" s="147">
        <v>325764600</v>
      </c>
      <c r="H281" s="140">
        <f t="shared" si="12"/>
        <v>336801.345</v>
      </c>
      <c r="I281" s="147">
        <v>336801345</v>
      </c>
    </row>
    <row r="282" spans="1:9" ht="38.25">
      <c r="A282" s="98">
        <f t="shared" si="13"/>
        <v>270</v>
      </c>
      <c r="B282" s="146" t="s">
        <v>901</v>
      </c>
      <c r="C282" s="145" t="s">
        <v>232</v>
      </c>
      <c r="D282" s="145" t="s">
        <v>764</v>
      </c>
      <c r="E282" s="145" t="s">
        <v>101</v>
      </c>
      <c r="F282" s="140">
        <f t="shared" si="14"/>
        <v>280862.5</v>
      </c>
      <c r="G282" s="147">
        <v>280862500</v>
      </c>
      <c r="H282" s="140">
        <f t="shared" si="12"/>
        <v>296836.715</v>
      </c>
      <c r="I282" s="147">
        <v>296836715</v>
      </c>
    </row>
    <row r="283" spans="1:9" ht="38.25">
      <c r="A283" s="98">
        <f t="shared" si="13"/>
        <v>271</v>
      </c>
      <c r="B283" s="146" t="s">
        <v>909</v>
      </c>
      <c r="C283" s="145" t="s">
        <v>232</v>
      </c>
      <c r="D283" s="145" t="s">
        <v>603</v>
      </c>
      <c r="E283" s="145" t="s">
        <v>101</v>
      </c>
      <c r="F283" s="140">
        <f t="shared" si="14"/>
        <v>280862.5</v>
      </c>
      <c r="G283" s="147">
        <v>280862500</v>
      </c>
      <c r="H283" s="140">
        <f t="shared" si="12"/>
        <v>296836.715</v>
      </c>
      <c r="I283" s="147">
        <v>296836715</v>
      </c>
    </row>
    <row r="284" spans="1:9" ht="76.5">
      <c r="A284" s="98">
        <f t="shared" si="13"/>
        <v>272</v>
      </c>
      <c r="B284" s="146" t="s">
        <v>910</v>
      </c>
      <c r="C284" s="145" t="s">
        <v>232</v>
      </c>
      <c r="D284" s="145" t="s">
        <v>604</v>
      </c>
      <c r="E284" s="145" t="s">
        <v>101</v>
      </c>
      <c r="F284" s="140">
        <f t="shared" si="14"/>
        <v>72540.98</v>
      </c>
      <c r="G284" s="147">
        <v>72540980</v>
      </c>
      <c r="H284" s="140">
        <f t="shared" si="12"/>
        <v>76528.86</v>
      </c>
      <c r="I284" s="147">
        <v>76528860</v>
      </c>
    </row>
    <row r="285" spans="1:9" ht="25.5">
      <c r="A285" s="98">
        <f t="shared" si="13"/>
        <v>273</v>
      </c>
      <c r="B285" s="146" t="s">
        <v>795</v>
      </c>
      <c r="C285" s="145" t="s">
        <v>232</v>
      </c>
      <c r="D285" s="145" t="s">
        <v>604</v>
      </c>
      <c r="E285" s="145" t="s">
        <v>694</v>
      </c>
      <c r="F285" s="140">
        <f t="shared" si="14"/>
        <v>72540.98</v>
      </c>
      <c r="G285" s="147">
        <v>72540980</v>
      </c>
      <c r="H285" s="140">
        <f t="shared" si="12"/>
        <v>76528.86</v>
      </c>
      <c r="I285" s="147">
        <v>76528860</v>
      </c>
    </row>
    <row r="286" spans="1:9" ht="114.75">
      <c r="A286" s="98">
        <f t="shared" si="13"/>
        <v>274</v>
      </c>
      <c r="B286" s="146" t="s">
        <v>911</v>
      </c>
      <c r="C286" s="145" t="s">
        <v>232</v>
      </c>
      <c r="D286" s="145" t="s">
        <v>605</v>
      </c>
      <c r="E286" s="145" t="s">
        <v>101</v>
      </c>
      <c r="F286" s="140">
        <f t="shared" si="14"/>
        <v>5966.04</v>
      </c>
      <c r="G286" s="147">
        <v>5966040</v>
      </c>
      <c r="H286" s="140">
        <f t="shared" si="12"/>
        <v>5156.585</v>
      </c>
      <c r="I286" s="147">
        <v>5156585</v>
      </c>
    </row>
    <row r="287" spans="1:9" ht="25.5">
      <c r="A287" s="98">
        <f t="shared" si="13"/>
        <v>275</v>
      </c>
      <c r="B287" s="146" t="s">
        <v>770</v>
      </c>
      <c r="C287" s="145" t="s">
        <v>232</v>
      </c>
      <c r="D287" s="145" t="s">
        <v>605</v>
      </c>
      <c r="E287" s="145" t="s">
        <v>693</v>
      </c>
      <c r="F287" s="140">
        <f t="shared" si="14"/>
        <v>5966.04</v>
      </c>
      <c r="G287" s="147">
        <v>5966040</v>
      </c>
      <c r="H287" s="140">
        <f t="shared" si="12"/>
        <v>5156.585</v>
      </c>
      <c r="I287" s="147">
        <v>5156585</v>
      </c>
    </row>
    <row r="288" spans="1:9" ht="38.25">
      <c r="A288" s="98">
        <f t="shared" si="13"/>
        <v>276</v>
      </c>
      <c r="B288" s="146" t="s">
        <v>912</v>
      </c>
      <c r="C288" s="145" t="s">
        <v>232</v>
      </c>
      <c r="D288" s="145" t="s">
        <v>606</v>
      </c>
      <c r="E288" s="145" t="s">
        <v>101</v>
      </c>
      <c r="F288" s="140">
        <f t="shared" si="14"/>
        <v>26529.37</v>
      </c>
      <c r="G288" s="147">
        <v>26529370</v>
      </c>
      <c r="H288" s="140">
        <f t="shared" si="12"/>
        <v>27663.72</v>
      </c>
      <c r="I288" s="147">
        <v>27663720</v>
      </c>
    </row>
    <row r="289" spans="1:9" ht="25.5">
      <c r="A289" s="98">
        <f t="shared" si="13"/>
        <v>277</v>
      </c>
      <c r="B289" s="146" t="s">
        <v>770</v>
      </c>
      <c r="C289" s="145" t="s">
        <v>232</v>
      </c>
      <c r="D289" s="145" t="s">
        <v>606</v>
      </c>
      <c r="E289" s="145" t="s">
        <v>693</v>
      </c>
      <c r="F289" s="140">
        <f t="shared" si="14"/>
        <v>26519.395</v>
      </c>
      <c r="G289" s="147">
        <v>26519395</v>
      </c>
      <c r="H289" s="140">
        <f t="shared" si="12"/>
        <v>27653.246</v>
      </c>
      <c r="I289" s="147">
        <v>27653246</v>
      </c>
    </row>
    <row r="290" spans="1:9" ht="12.75">
      <c r="A290" s="98">
        <f t="shared" si="13"/>
        <v>278</v>
      </c>
      <c r="B290" s="146" t="s">
        <v>796</v>
      </c>
      <c r="C290" s="145" t="s">
        <v>232</v>
      </c>
      <c r="D290" s="145" t="s">
        <v>606</v>
      </c>
      <c r="E290" s="145" t="s">
        <v>695</v>
      </c>
      <c r="F290" s="140">
        <f t="shared" si="14"/>
        <v>9.975</v>
      </c>
      <c r="G290" s="147">
        <v>9975</v>
      </c>
      <c r="H290" s="140">
        <f t="shared" si="12"/>
        <v>10.474</v>
      </c>
      <c r="I290" s="147">
        <v>10474</v>
      </c>
    </row>
    <row r="291" spans="1:9" ht="25.5">
      <c r="A291" s="98">
        <f t="shared" si="13"/>
        <v>279</v>
      </c>
      <c r="B291" s="146" t="s">
        <v>913</v>
      </c>
      <c r="C291" s="145" t="s">
        <v>232</v>
      </c>
      <c r="D291" s="145" t="s">
        <v>607</v>
      </c>
      <c r="E291" s="145" t="s">
        <v>101</v>
      </c>
      <c r="F291" s="140">
        <f t="shared" si="14"/>
        <v>1541</v>
      </c>
      <c r="G291" s="147">
        <v>1541000</v>
      </c>
      <c r="H291" s="140">
        <f t="shared" si="12"/>
        <v>1989</v>
      </c>
      <c r="I291" s="147">
        <v>1989000</v>
      </c>
    </row>
    <row r="292" spans="1:9" ht="25.5">
      <c r="A292" s="98">
        <f t="shared" si="13"/>
        <v>280</v>
      </c>
      <c r="B292" s="146" t="s">
        <v>770</v>
      </c>
      <c r="C292" s="145" t="s">
        <v>232</v>
      </c>
      <c r="D292" s="145" t="s">
        <v>607</v>
      </c>
      <c r="E292" s="145" t="s">
        <v>693</v>
      </c>
      <c r="F292" s="140">
        <f t="shared" si="14"/>
        <v>1541</v>
      </c>
      <c r="G292" s="147">
        <v>1541000</v>
      </c>
      <c r="H292" s="140">
        <f t="shared" si="12"/>
        <v>1989</v>
      </c>
      <c r="I292" s="147">
        <v>1989000</v>
      </c>
    </row>
    <row r="293" spans="1:9" ht="63.75">
      <c r="A293" s="98">
        <f t="shared" si="13"/>
        <v>281</v>
      </c>
      <c r="B293" s="146" t="s">
        <v>914</v>
      </c>
      <c r="C293" s="145" t="s">
        <v>232</v>
      </c>
      <c r="D293" s="145" t="s">
        <v>608</v>
      </c>
      <c r="E293" s="145" t="s">
        <v>101</v>
      </c>
      <c r="F293" s="140">
        <f t="shared" si="14"/>
        <v>6016.19</v>
      </c>
      <c r="G293" s="147">
        <v>6016190</v>
      </c>
      <c r="H293" s="140">
        <f t="shared" si="12"/>
        <v>6243.79</v>
      </c>
      <c r="I293" s="147">
        <v>6243790</v>
      </c>
    </row>
    <row r="294" spans="1:9" ht="25.5">
      <c r="A294" s="98">
        <f t="shared" si="13"/>
        <v>282</v>
      </c>
      <c r="B294" s="146" t="s">
        <v>770</v>
      </c>
      <c r="C294" s="145" t="s">
        <v>232</v>
      </c>
      <c r="D294" s="145" t="s">
        <v>608</v>
      </c>
      <c r="E294" s="145" t="s">
        <v>693</v>
      </c>
      <c r="F294" s="140">
        <f t="shared" si="14"/>
        <v>6016.19</v>
      </c>
      <c r="G294" s="147">
        <v>6016190</v>
      </c>
      <c r="H294" s="140">
        <f t="shared" si="12"/>
        <v>6243.79</v>
      </c>
      <c r="I294" s="147">
        <v>6243790</v>
      </c>
    </row>
    <row r="295" spans="1:9" ht="63.75">
      <c r="A295" s="98">
        <f t="shared" si="13"/>
        <v>283</v>
      </c>
      <c r="B295" s="146" t="s">
        <v>915</v>
      </c>
      <c r="C295" s="145" t="s">
        <v>232</v>
      </c>
      <c r="D295" s="145" t="s">
        <v>609</v>
      </c>
      <c r="E295" s="145" t="s">
        <v>101</v>
      </c>
      <c r="F295" s="140">
        <f t="shared" si="14"/>
        <v>5721.48</v>
      </c>
      <c r="G295" s="147">
        <v>5721480</v>
      </c>
      <c r="H295" s="140">
        <f t="shared" si="12"/>
        <v>0</v>
      </c>
      <c r="I295" s="147">
        <v>0</v>
      </c>
    </row>
    <row r="296" spans="1:9" ht="25.5">
      <c r="A296" s="98">
        <f t="shared" si="13"/>
        <v>284</v>
      </c>
      <c r="B296" s="146" t="s">
        <v>770</v>
      </c>
      <c r="C296" s="145" t="s">
        <v>232</v>
      </c>
      <c r="D296" s="145" t="s">
        <v>609</v>
      </c>
      <c r="E296" s="145" t="s">
        <v>693</v>
      </c>
      <c r="F296" s="140">
        <f t="shared" si="14"/>
        <v>5721.48</v>
      </c>
      <c r="G296" s="147">
        <v>5721480</v>
      </c>
      <c r="H296" s="140">
        <f t="shared" si="12"/>
        <v>0</v>
      </c>
      <c r="I296" s="147">
        <v>0</v>
      </c>
    </row>
    <row r="297" spans="1:9" ht="63.75">
      <c r="A297" s="98">
        <f t="shared" si="13"/>
        <v>285</v>
      </c>
      <c r="B297" s="146" t="s">
        <v>916</v>
      </c>
      <c r="C297" s="145" t="s">
        <v>232</v>
      </c>
      <c r="D297" s="145" t="s">
        <v>610</v>
      </c>
      <c r="E297" s="145" t="s">
        <v>101</v>
      </c>
      <c r="F297" s="140">
        <f t="shared" si="14"/>
        <v>1400</v>
      </c>
      <c r="G297" s="147">
        <v>1400000</v>
      </c>
      <c r="H297" s="140">
        <f t="shared" si="12"/>
        <v>1470</v>
      </c>
      <c r="I297" s="147">
        <v>1470000</v>
      </c>
    </row>
    <row r="298" spans="1:9" ht="25.5">
      <c r="A298" s="98">
        <f t="shared" si="13"/>
        <v>286</v>
      </c>
      <c r="B298" s="146" t="s">
        <v>770</v>
      </c>
      <c r="C298" s="145" t="s">
        <v>232</v>
      </c>
      <c r="D298" s="145" t="s">
        <v>610</v>
      </c>
      <c r="E298" s="145" t="s">
        <v>693</v>
      </c>
      <c r="F298" s="140">
        <f t="shared" si="14"/>
        <v>1400</v>
      </c>
      <c r="G298" s="147">
        <v>1400000</v>
      </c>
      <c r="H298" s="140">
        <f t="shared" si="12"/>
        <v>1470</v>
      </c>
      <c r="I298" s="147">
        <v>1470000</v>
      </c>
    </row>
    <row r="299" spans="1:9" ht="102">
      <c r="A299" s="98">
        <f t="shared" si="13"/>
        <v>287</v>
      </c>
      <c r="B299" s="146" t="s">
        <v>917</v>
      </c>
      <c r="C299" s="145" t="s">
        <v>232</v>
      </c>
      <c r="D299" s="145" t="s">
        <v>611</v>
      </c>
      <c r="E299" s="145" t="s">
        <v>101</v>
      </c>
      <c r="F299" s="140">
        <f t="shared" si="14"/>
        <v>242.44</v>
      </c>
      <c r="G299" s="147">
        <v>242440</v>
      </c>
      <c r="H299" s="140">
        <f t="shared" si="12"/>
        <v>255.76</v>
      </c>
      <c r="I299" s="147">
        <v>255760</v>
      </c>
    </row>
    <row r="300" spans="1:9" ht="25.5">
      <c r="A300" s="98">
        <f t="shared" si="13"/>
        <v>288</v>
      </c>
      <c r="B300" s="146" t="s">
        <v>770</v>
      </c>
      <c r="C300" s="145" t="s">
        <v>232</v>
      </c>
      <c r="D300" s="145" t="s">
        <v>611</v>
      </c>
      <c r="E300" s="145" t="s">
        <v>693</v>
      </c>
      <c r="F300" s="140">
        <f t="shared" si="14"/>
        <v>242.44</v>
      </c>
      <c r="G300" s="147">
        <v>242440</v>
      </c>
      <c r="H300" s="140">
        <f t="shared" si="12"/>
        <v>255.76</v>
      </c>
      <c r="I300" s="147">
        <v>255760</v>
      </c>
    </row>
    <row r="301" spans="1:9" ht="114.75">
      <c r="A301" s="98">
        <f t="shared" si="13"/>
        <v>289</v>
      </c>
      <c r="B301" s="146" t="s">
        <v>1261</v>
      </c>
      <c r="C301" s="145" t="s">
        <v>232</v>
      </c>
      <c r="D301" s="145" t="s">
        <v>612</v>
      </c>
      <c r="E301" s="145" t="s">
        <v>101</v>
      </c>
      <c r="F301" s="140">
        <f t="shared" si="14"/>
        <v>144239</v>
      </c>
      <c r="G301" s="147">
        <v>144239000</v>
      </c>
      <c r="H301" s="140">
        <f t="shared" si="12"/>
        <v>160160</v>
      </c>
      <c r="I301" s="147">
        <v>160160000</v>
      </c>
    </row>
    <row r="302" spans="1:9" ht="25.5">
      <c r="A302" s="98">
        <f t="shared" si="13"/>
        <v>290</v>
      </c>
      <c r="B302" s="146" t="s">
        <v>795</v>
      </c>
      <c r="C302" s="145" t="s">
        <v>232</v>
      </c>
      <c r="D302" s="145" t="s">
        <v>612</v>
      </c>
      <c r="E302" s="145" t="s">
        <v>694</v>
      </c>
      <c r="F302" s="140">
        <f t="shared" si="14"/>
        <v>144239</v>
      </c>
      <c r="G302" s="147">
        <v>144239000</v>
      </c>
      <c r="H302" s="140">
        <f t="shared" si="12"/>
        <v>160160</v>
      </c>
      <c r="I302" s="147">
        <v>160160000</v>
      </c>
    </row>
    <row r="303" spans="1:9" ht="114.75">
      <c r="A303" s="98">
        <f t="shared" si="13"/>
        <v>291</v>
      </c>
      <c r="B303" s="146" t="s">
        <v>1262</v>
      </c>
      <c r="C303" s="145" t="s">
        <v>232</v>
      </c>
      <c r="D303" s="145" t="s">
        <v>613</v>
      </c>
      <c r="E303" s="145" t="s">
        <v>101</v>
      </c>
      <c r="F303" s="140">
        <f t="shared" si="14"/>
        <v>3572</v>
      </c>
      <c r="G303" s="147">
        <v>3572000</v>
      </c>
      <c r="H303" s="140">
        <f t="shared" si="12"/>
        <v>3672</v>
      </c>
      <c r="I303" s="147">
        <v>3672000</v>
      </c>
    </row>
    <row r="304" spans="1:9" ht="25.5">
      <c r="A304" s="98">
        <f t="shared" si="13"/>
        <v>292</v>
      </c>
      <c r="B304" s="146" t="s">
        <v>770</v>
      </c>
      <c r="C304" s="145" t="s">
        <v>232</v>
      </c>
      <c r="D304" s="145" t="s">
        <v>613</v>
      </c>
      <c r="E304" s="145" t="s">
        <v>693</v>
      </c>
      <c r="F304" s="140">
        <f t="shared" si="14"/>
        <v>3572</v>
      </c>
      <c r="G304" s="147">
        <v>3572000</v>
      </c>
      <c r="H304" s="140">
        <f t="shared" si="12"/>
        <v>3672</v>
      </c>
      <c r="I304" s="147">
        <v>3672000</v>
      </c>
    </row>
    <row r="305" spans="1:9" ht="38.25">
      <c r="A305" s="98">
        <f t="shared" si="13"/>
        <v>293</v>
      </c>
      <c r="B305" s="146" t="s">
        <v>918</v>
      </c>
      <c r="C305" s="145" t="s">
        <v>232</v>
      </c>
      <c r="D305" s="145" t="s">
        <v>614</v>
      </c>
      <c r="E305" s="145" t="s">
        <v>101</v>
      </c>
      <c r="F305" s="140">
        <f t="shared" si="14"/>
        <v>13094</v>
      </c>
      <c r="G305" s="147">
        <v>13094000</v>
      </c>
      <c r="H305" s="140">
        <f t="shared" si="12"/>
        <v>13697</v>
      </c>
      <c r="I305" s="147">
        <v>13697000</v>
      </c>
    </row>
    <row r="306" spans="1:9" ht="25.5">
      <c r="A306" s="98">
        <f t="shared" si="13"/>
        <v>294</v>
      </c>
      <c r="B306" s="146" t="s">
        <v>770</v>
      </c>
      <c r="C306" s="145" t="s">
        <v>232</v>
      </c>
      <c r="D306" s="145" t="s">
        <v>614</v>
      </c>
      <c r="E306" s="145" t="s">
        <v>693</v>
      </c>
      <c r="F306" s="140">
        <f t="shared" si="14"/>
        <v>13094</v>
      </c>
      <c r="G306" s="147">
        <v>13094000</v>
      </c>
      <c r="H306" s="140">
        <f t="shared" si="12"/>
        <v>13697</v>
      </c>
      <c r="I306" s="147">
        <v>13697000</v>
      </c>
    </row>
    <row r="307" spans="1:9" ht="51">
      <c r="A307" s="98">
        <f t="shared" si="13"/>
        <v>295</v>
      </c>
      <c r="B307" s="146" t="s">
        <v>932</v>
      </c>
      <c r="C307" s="145" t="s">
        <v>232</v>
      </c>
      <c r="D307" s="145" t="s">
        <v>765</v>
      </c>
      <c r="E307" s="145" t="s">
        <v>101</v>
      </c>
      <c r="F307" s="140">
        <f t="shared" si="14"/>
        <v>44902.1</v>
      </c>
      <c r="G307" s="147">
        <v>44902100</v>
      </c>
      <c r="H307" s="140">
        <f t="shared" si="12"/>
        <v>39964.63</v>
      </c>
      <c r="I307" s="147">
        <v>39964630</v>
      </c>
    </row>
    <row r="308" spans="1:9" ht="25.5">
      <c r="A308" s="98">
        <f t="shared" si="13"/>
        <v>296</v>
      </c>
      <c r="B308" s="146" t="s">
        <v>933</v>
      </c>
      <c r="C308" s="145" t="s">
        <v>232</v>
      </c>
      <c r="D308" s="145" t="s">
        <v>615</v>
      </c>
      <c r="E308" s="145" t="s">
        <v>101</v>
      </c>
      <c r="F308" s="140">
        <f t="shared" si="14"/>
        <v>44902.1</v>
      </c>
      <c r="G308" s="147">
        <v>44902100</v>
      </c>
      <c r="H308" s="140">
        <f t="shared" si="12"/>
        <v>39964.63</v>
      </c>
      <c r="I308" s="147">
        <v>39964630</v>
      </c>
    </row>
    <row r="309" spans="1:9" ht="38.25">
      <c r="A309" s="98">
        <f t="shared" si="13"/>
        <v>297</v>
      </c>
      <c r="B309" s="146" t="s">
        <v>934</v>
      </c>
      <c r="C309" s="145" t="s">
        <v>232</v>
      </c>
      <c r="D309" s="145" t="s">
        <v>616</v>
      </c>
      <c r="E309" s="145" t="s">
        <v>101</v>
      </c>
      <c r="F309" s="140">
        <f t="shared" si="14"/>
        <v>5000</v>
      </c>
      <c r="G309" s="147">
        <v>5000000</v>
      </c>
      <c r="H309" s="140">
        <f t="shared" si="12"/>
        <v>0</v>
      </c>
      <c r="I309" s="147">
        <v>0</v>
      </c>
    </row>
    <row r="310" spans="1:9" ht="25.5">
      <c r="A310" s="98">
        <f t="shared" si="13"/>
        <v>298</v>
      </c>
      <c r="B310" s="146" t="s">
        <v>770</v>
      </c>
      <c r="C310" s="145" t="s">
        <v>232</v>
      </c>
      <c r="D310" s="145" t="s">
        <v>616</v>
      </c>
      <c r="E310" s="145" t="s">
        <v>693</v>
      </c>
      <c r="F310" s="140">
        <f t="shared" si="14"/>
        <v>5000</v>
      </c>
      <c r="G310" s="147">
        <v>5000000</v>
      </c>
      <c r="H310" s="140">
        <f t="shared" si="12"/>
        <v>0</v>
      </c>
      <c r="I310" s="147">
        <v>0</v>
      </c>
    </row>
    <row r="311" spans="1:9" ht="25.5">
      <c r="A311" s="98">
        <f t="shared" si="13"/>
        <v>299</v>
      </c>
      <c r="B311" s="146" t="s">
        <v>935</v>
      </c>
      <c r="C311" s="145" t="s">
        <v>232</v>
      </c>
      <c r="D311" s="145" t="s">
        <v>617</v>
      </c>
      <c r="E311" s="145" t="s">
        <v>101</v>
      </c>
      <c r="F311" s="140">
        <f t="shared" si="14"/>
        <v>37653.8</v>
      </c>
      <c r="G311" s="147">
        <v>37653800</v>
      </c>
      <c r="H311" s="140">
        <f t="shared" si="12"/>
        <v>39517.6</v>
      </c>
      <c r="I311" s="147">
        <v>39517600</v>
      </c>
    </row>
    <row r="312" spans="1:9" ht="25.5">
      <c r="A312" s="98">
        <f t="shared" si="13"/>
        <v>300</v>
      </c>
      <c r="B312" s="146" t="s">
        <v>795</v>
      </c>
      <c r="C312" s="145" t="s">
        <v>232</v>
      </c>
      <c r="D312" s="145" t="s">
        <v>617</v>
      </c>
      <c r="E312" s="145" t="s">
        <v>694</v>
      </c>
      <c r="F312" s="140">
        <f t="shared" si="14"/>
        <v>32899.7</v>
      </c>
      <c r="G312" s="147">
        <v>32899700</v>
      </c>
      <c r="H312" s="140">
        <f t="shared" si="12"/>
        <v>34479.5</v>
      </c>
      <c r="I312" s="147">
        <v>34479500</v>
      </c>
    </row>
    <row r="313" spans="1:9" ht="25.5">
      <c r="A313" s="98">
        <f t="shared" si="13"/>
        <v>301</v>
      </c>
      <c r="B313" s="146" t="s">
        <v>770</v>
      </c>
      <c r="C313" s="145" t="s">
        <v>232</v>
      </c>
      <c r="D313" s="145" t="s">
        <v>617</v>
      </c>
      <c r="E313" s="145" t="s">
        <v>693</v>
      </c>
      <c r="F313" s="140">
        <f t="shared" si="14"/>
        <v>4708.4</v>
      </c>
      <c r="G313" s="147">
        <v>4708400</v>
      </c>
      <c r="H313" s="140">
        <f t="shared" si="12"/>
        <v>4990.1</v>
      </c>
      <c r="I313" s="147">
        <v>4990100</v>
      </c>
    </row>
    <row r="314" spans="1:9" ht="12.75">
      <c r="A314" s="98">
        <f t="shared" si="13"/>
        <v>302</v>
      </c>
      <c r="B314" s="146" t="s">
        <v>796</v>
      </c>
      <c r="C314" s="145" t="s">
        <v>232</v>
      </c>
      <c r="D314" s="145" t="s">
        <v>617</v>
      </c>
      <c r="E314" s="145" t="s">
        <v>695</v>
      </c>
      <c r="F314" s="140">
        <f t="shared" si="14"/>
        <v>45.7</v>
      </c>
      <c r="G314" s="147">
        <v>45700</v>
      </c>
      <c r="H314" s="140">
        <f t="shared" si="12"/>
        <v>48</v>
      </c>
      <c r="I314" s="147">
        <v>48000</v>
      </c>
    </row>
    <row r="315" spans="1:9" ht="38.25">
      <c r="A315" s="98">
        <f t="shared" si="13"/>
        <v>303</v>
      </c>
      <c r="B315" s="146" t="s">
        <v>936</v>
      </c>
      <c r="C315" s="145" t="s">
        <v>232</v>
      </c>
      <c r="D315" s="145" t="s">
        <v>618</v>
      </c>
      <c r="E315" s="145" t="s">
        <v>101</v>
      </c>
      <c r="F315" s="140">
        <f t="shared" si="14"/>
        <v>2248.3</v>
      </c>
      <c r="G315" s="147">
        <v>2248300</v>
      </c>
      <c r="H315" s="140">
        <f t="shared" si="12"/>
        <v>447.03</v>
      </c>
      <c r="I315" s="147">
        <v>447030</v>
      </c>
    </row>
    <row r="316" spans="1:9" ht="25.5">
      <c r="A316" s="98">
        <f t="shared" si="13"/>
        <v>304</v>
      </c>
      <c r="B316" s="146" t="s">
        <v>770</v>
      </c>
      <c r="C316" s="145" t="s">
        <v>232</v>
      </c>
      <c r="D316" s="145" t="s">
        <v>618</v>
      </c>
      <c r="E316" s="145" t="s">
        <v>693</v>
      </c>
      <c r="F316" s="140">
        <f t="shared" si="14"/>
        <v>2248.3</v>
      </c>
      <c r="G316" s="147">
        <v>2248300</v>
      </c>
      <c r="H316" s="140">
        <f t="shared" si="12"/>
        <v>447.03</v>
      </c>
      <c r="I316" s="147">
        <v>447030</v>
      </c>
    </row>
    <row r="317" spans="1:9" ht="12.75">
      <c r="A317" s="98">
        <f t="shared" si="13"/>
        <v>305</v>
      </c>
      <c r="B317" s="146" t="s">
        <v>265</v>
      </c>
      <c r="C317" s="145" t="s">
        <v>233</v>
      </c>
      <c r="D317" s="145" t="s">
        <v>113</v>
      </c>
      <c r="E317" s="145" t="s">
        <v>101</v>
      </c>
      <c r="F317" s="140">
        <f t="shared" si="14"/>
        <v>19401.52</v>
      </c>
      <c r="G317" s="147">
        <v>19401520</v>
      </c>
      <c r="H317" s="140">
        <f t="shared" si="12"/>
        <v>19799</v>
      </c>
      <c r="I317" s="147">
        <v>19799000</v>
      </c>
    </row>
    <row r="318" spans="1:9" ht="38.25">
      <c r="A318" s="98">
        <f t="shared" si="13"/>
        <v>306</v>
      </c>
      <c r="B318" s="146" t="s">
        <v>901</v>
      </c>
      <c r="C318" s="145" t="s">
        <v>233</v>
      </c>
      <c r="D318" s="145" t="s">
        <v>764</v>
      </c>
      <c r="E318" s="145" t="s">
        <v>101</v>
      </c>
      <c r="F318" s="140">
        <f t="shared" si="14"/>
        <v>16844.02</v>
      </c>
      <c r="G318" s="147">
        <v>16844020</v>
      </c>
      <c r="H318" s="140">
        <f t="shared" si="12"/>
        <v>17191.3</v>
      </c>
      <c r="I318" s="147">
        <v>17191300</v>
      </c>
    </row>
    <row r="319" spans="1:9" ht="38.25">
      <c r="A319" s="98">
        <f t="shared" si="13"/>
        <v>307</v>
      </c>
      <c r="B319" s="146" t="s">
        <v>919</v>
      </c>
      <c r="C319" s="145" t="s">
        <v>233</v>
      </c>
      <c r="D319" s="145" t="s">
        <v>619</v>
      </c>
      <c r="E319" s="145" t="s">
        <v>101</v>
      </c>
      <c r="F319" s="140">
        <f t="shared" si="14"/>
        <v>16369.02</v>
      </c>
      <c r="G319" s="147">
        <v>16369020</v>
      </c>
      <c r="H319" s="140">
        <f t="shared" si="12"/>
        <v>17191.3</v>
      </c>
      <c r="I319" s="147">
        <v>17191300</v>
      </c>
    </row>
    <row r="320" spans="1:9" ht="25.5">
      <c r="A320" s="98">
        <f t="shared" si="13"/>
        <v>308</v>
      </c>
      <c r="B320" s="146" t="s">
        <v>920</v>
      </c>
      <c r="C320" s="145" t="s">
        <v>233</v>
      </c>
      <c r="D320" s="145" t="s">
        <v>620</v>
      </c>
      <c r="E320" s="145" t="s">
        <v>101</v>
      </c>
      <c r="F320" s="140">
        <f t="shared" si="14"/>
        <v>7255.7</v>
      </c>
      <c r="G320" s="147">
        <v>7255700</v>
      </c>
      <c r="H320" s="140">
        <f t="shared" si="12"/>
        <v>7668.39</v>
      </c>
      <c r="I320" s="147">
        <v>7668390</v>
      </c>
    </row>
    <row r="321" spans="1:9" ht="25.5">
      <c r="A321" s="98">
        <f t="shared" si="13"/>
        <v>309</v>
      </c>
      <c r="B321" s="146" t="s">
        <v>770</v>
      </c>
      <c r="C321" s="145" t="s">
        <v>233</v>
      </c>
      <c r="D321" s="145" t="s">
        <v>620</v>
      </c>
      <c r="E321" s="145" t="s">
        <v>693</v>
      </c>
      <c r="F321" s="140">
        <f t="shared" si="14"/>
        <v>7255.7</v>
      </c>
      <c r="G321" s="147">
        <v>7255700</v>
      </c>
      <c r="H321" s="140">
        <f t="shared" si="12"/>
        <v>7668.39</v>
      </c>
      <c r="I321" s="147">
        <v>7668390</v>
      </c>
    </row>
    <row r="322" spans="1:9" ht="25.5">
      <c r="A322" s="98">
        <f t="shared" si="13"/>
        <v>310</v>
      </c>
      <c r="B322" s="146" t="s">
        <v>921</v>
      </c>
      <c r="C322" s="145" t="s">
        <v>233</v>
      </c>
      <c r="D322" s="145" t="s">
        <v>621</v>
      </c>
      <c r="E322" s="145" t="s">
        <v>101</v>
      </c>
      <c r="F322" s="140">
        <f t="shared" si="14"/>
        <v>907.22</v>
      </c>
      <c r="G322" s="147">
        <v>907220</v>
      </c>
      <c r="H322" s="140">
        <f t="shared" si="12"/>
        <v>911.51</v>
      </c>
      <c r="I322" s="147">
        <v>911510</v>
      </c>
    </row>
    <row r="323" spans="1:9" ht="25.5">
      <c r="A323" s="98">
        <f t="shared" si="13"/>
        <v>311</v>
      </c>
      <c r="B323" s="146" t="s">
        <v>770</v>
      </c>
      <c r="C323" s="145" t="s">
        <v>233</v>
      </c>
      <c r="D323" s="145" t="s">
        <v>621</v>
      </c>
      <c r="E323" s="145" t="s">
        <v>693</v>
      </c>
      <c r="F323" s="140">
        <f t="shared" si="14"/>
        <v>907.22</v>
      </c>
      <c r="G323" s="147">
        <v>907220</v>
      </c>
      <c r="H323" s="140">
        <f t="shared" si="12"/>
        <v>911.51</v>
      </c>
      <c r="I323" s="147">
        <v>911510</v>
      </c>
    </row>
    <row r="324" spans="1:9" ht="51">
      <c r="A324" s="98">
        <f t="shared" si="13"/>
        <v>312</v>
      </c>
      <c r="B324" s="146" t="s">
        <v>922</v>
      </c>
      <c r="C324" s="145" t="s">
        <v>233</v>
      </c>
      <c r="D324" s="145" t="s">
        <v>622</v>
      </c>
      <c r="E324" s="145" t="s">
        <v>101</v>
      </c>
      <c r="F324" s="140">
        <f t="shared" si="14"/>
        <v>100</v>
      </c>
      <c r="G324" s="147">
        <v>100000</v>
      </c>
      <c r="H324" s="140">
        <f t="shared" si="12"/>
        <v>100</v>
      </c>
      <c r="I324" s="147">
        <v>100000</v>
      </c>
    </row>
    <row r="325" spans="1:9" ht="25.5">
      <c r="A325" s="98">
        <f t="shared" si="13"/>
        <v>313</v>
      </c>
      <c r="B325" s="146" t="s">
        <v>770</v>
      </c>
      <c r="C325" s="145" t="s">
        <v>233</v>
      </c>
      <c r="D325" s="145" t="s">
        <v>622</v>
      </c>
      <c r="E325" s="145" t="s">
        <v>693</v>
      </c>
      <c r="F325" s="140">
        <f t="shared" si="14"/>
        <v>100</v>
      </c>
      <c r="G325" s="147">
        <v>100000</v>
      </c>
      <c r="H325" s="140">
        <f t="shared" si="12"/>
        <v>100</v>
      </c>
      <c r="I325" s="147">
        <v>100000</v>
      </c>
    </row>
    <row r="326" spans="1:9" ht="12.75">
      <c r="A326" s="98">
        <f t="shared" si="13"/>
        <v>314</v>
      </c>
      <c r="B326" s="146" t="s">
        <v>923</v>
      </c>
      <c r="C326" s="145" t="s">
        <v>233</v>
      </c>
      <c r="D326" s="145" t="s">
        <v>623</v>
      </c>
      <c r="E326" s="145" t="s">
        <v>101</v>
      </c>
      <c r="F326" s="140">
        <f t="shared" si="14"/>
        <v>8106.1</v>
      </c>
      <c r="G326" s="147">
        <v>8106100</v>
      </c>
      <c r="H326" s="140">
        <f t="shared" si="12"/>
        <v>8511.4</v>
      </c>
      <c r="I326" s="147">
        <v>8511400</v>
      </c>
    </row>
    <row r="327" spans="1:9" ht="25.5">
      <c r="A327" s="98">
        <f t="shared" si="13"/>
        <v>315</v>
      </c>
      <c r="B327" s="146" t="s">
        <v>770</v>
      </c>
      <c r="C327" s="145" t="s">
        <v>233</v>
      </c>
      <c r="D327" s="145" t="s">
        <v>623</v>
      </c>
      <c r="E327" s="145" t="s">
        <v>693</v>
      </c>
      <c r="F327" s="140">
        <f t="shared" si="14"/>
        <v>8106.1</v>
      </c>
      <c r="G327" s="147">
        <v>8106100</v>
      </c>
      <c r="H327" s="140">
        <f t="shared" si="12"/>
        <v>8511.4</v>
      </c>
      <c r="I327" s="147">
        <v>8511400</v>
      </c>
    </row>
    <row r="328" spans="1:9" ht="38.25">
      <c r="A328" s="98">
        <f t="shared" si="13"/>
        <v>316</v>
      </c>
      <c r="B328" s="146" t="s">
        <v>924</v>
      </c>
      <c r="C328" s="145" t="s">
        <v>233</v>
      </c>
      <c r="D328" s="145" t="s">
        <v>624</v>
      </c>
      <c r="E328" s="145" t="s">
        <v>101</v>
      </c>
      <c r="F328" s="140">
        <f t="shared" si="14"/>
        <v>475</v>
      </c>
      <c r="G328" s="147">
        <v>475000</v>
      </c>
      <c r="H328" s="140">
        <f t="shared" si="12"/>
        <v>0</v>
      </c>
      <c r="I328" s="147">
        <v>0</v>
      </c>
    </row>
    <row r="329" spans="1:9" ht="38.25">
      <c r="A329" s="98">
        <f t="shared" si="13"/>
        <v>317</v>
      </c>
      <c r="B329" s="146" t="s">
        <v>925</v>
      </c>
      <c r="C329" s="145" t="s">
        <v>233</v>
      </c>
      <c r="D329" s="145" t="s">
        <v>625</v>
      </c>
      <c r="E329" s="145" t="s">
        <v>101</v>
      </c>
      <c r="F329" s="140">
        <f t="shared" si="14"/>
        <v>150</v>
      </c>
      <c r="G329" s="147">
        <v>150000</v>
      </c>
      <c r="H329" s="140">
        <f t="shared" si="12"/>
        <v>0</v>
      </c>
      <c r="I329" s="147">
        <v>0</v>
      </c>
    </row>
    <row r="330" spans="1:9" ht="25.5">
      <c r="A330" s="98">
        <f t="shared" si="13"/>
        <v>318</v>
      </c>
      <c r="B330" s="146" t="s">
        <v>770</v>
      </c>
      <c r="C330" s="145" t="s">
        <v>233</v>
      </c>
      <c r="D330" s="145" t="s">
        <v>625</v>
      </c>
      <c r="E330" s="145" t="s">
        <v>693</v>
      </c>
      <c r="F330" s="140">
        <f t="shared" si="14"/>
        <v>150</v>
      </c>
      <c r="G330" s="147">
        <v>150000</v>
      </c>
      <c r="H330" s="140">
        <f t="shared" si="12"/>
        <v>0</v>
      </c>
      <c r="I330" s="147">
        <v>0</v>
      </c>
    </row>
    <row r="331" spans="1:9" ht="38.25">
      <c r="A331" s="98">
        <f t="shared" si="13"/>
        <v>319</v>
      </c>
      <c r="B331" s="146" t="s">
        <v>926</v>
      </c>
      <c r="C331" s="145" t="s">
        <v>233</v>
      </c>
      <c r="D331" s="145" t="s">
        <v>626</v>
      </c>
      <c r="E331" s="145" t="s">
        <v>101</v>
      </c>
      <c r="F331" s="140">
        <f t="shared" si="14"/>
        <v>230</v>
      </c>
      <c r="G331" s="147">
        <v>230000</v>
      </c>
      <c r="H331" s="140">
        <f t="shared" si="12"/>
        <v>0</v>
      </c>
      <c r="I331" s="147">
        <v>0</v>
      </c>
    </row>
    <row r="332" spans="1:9" ht="25.5">
      <c r="A332" s="98">
        <f t="shared" si="13"/>
        <v>320</v>
      </c>
      <c r="B332" s="146" t="s">
        <v>770</v>
      </c>
      <c r="C332" s="145" t="s">
        <v>233</v>
      </c>
      <c r="D332" s="145" t="s">
        <v>626</v>
      </c>
      <c r="E332" s="145" t="s">
        <v>693</v>
      </c>
      <c r="F332" s="140">
        <f t="shared" si="14"/>
        <v>230</v>
      </c>
      <c r="G332" s="147">
        <v>230000</v>
      </c>
      <c r="H332" s="140">
        <f t="shared" si="12"/>
        <v>0</v>
      </c>
      <c r="I332" s="147">
        <v>0</v>
      </c>
    </row>
    <row r="333" spans="1:9" ht="38.25">
      <c r="A333" s="98">
        <f t="shared" si="13"/>
        <v>321</v>
      </c>
      <c r="B333" s="146" t="s">
        <v>927</v>
      </c>
      <c r="C333" s="145" t="s">
        <v>233</v>
      </c>
      <c r="D333" s="145" t="s">
        <v>628</v>
      </c>
      <c r="E333" s="145" t="s">
        <v>101</v>
      </c>
      <c r="F333" s="140">
        <f t="shared" si="14"/>
        <v>90</v>
      </c>
      <c r="G333" s="147">
        <v>90000</v>
      </c>
      <c r="H333" s="140">
        <f t="shared" si="12"/>
        <v>0</v>
      </c>
      <c r="I333" s="147">
        <v>0</v>
      </c>
    </row>
    <row r="334" spans="1:9" ht="25.5">
      <c r="A334" s="98">
        <f t="shared" si="13"/>
        <v>322</v>
      </c>
      <c r="B334" s="146" t="s">
        <v>770</v>
      </c>
      <c r="C334" s="145" t="s">
        <v>233</v>
      </c>
      <c r="D334" s="145" t="s">
        <v>628</v>
      </c>
      <c r="E334" s="145" t="s">
        <v>693</v>
      </c>
      <c r="F334" s="140">
        <f t="shared" si="14"/>
        <v>90</v>
      </c>
      <c r="G334" s="147">
        <v>90000</v>
      </c>
      <c r="H334" s="140">
        <f aca="true" t="shared" si="15" ref="H334:H397">I334/1000</f>
        <v>0</v>
      </c>
      <c r="I334" s="147">
        <v>0</v>
      </c>
    </row>
    <row r="335" spans="1:9" ht="38.25">
      <c r="A335" s="98">
        <f aca="true" t="shared" si="16" ref="A335:A398">1+A334</f>
        <v>323</v>
      </c>
      <c r="B335" s="146" t="s">
        <v>928</v>
      </c>
      <c r="C335" s="145" t="s">
        <v>233</v>
      </c>
      <c r="D335" s="145" t="s">
        <v>629</v>
      </c>
      <c r="E335" s="145" t="s">
        <v>101</v>
      </c>
      <c r="F335" s="140">
        <f aca="true" t="shared" si="17" ref="F335:F366">G335/1000</f>
        <v>5</v>
      </c>
      <c r="G335" s="147">
        <v>5000</v>
      </c>
      <c r="H335" s="140">
        <f t="shared" si="15"/>
        <v>0</v>
      </c>
      <c r="I335" s="147">
        <v>0</v>
      </c>
    </row>
    <row r="336" spans="1:9" ht="25.5">
      <c r="A336" s="98">
        <f t="shared" si="16"/>
        <v>324</v>
      </c>
      <c r="B336" s="146" t="s">
        <v>770</v>
      </c>
      <c r="C336" s="145" t="s">
        <v>233</v>
      </c>
      <c r="D336" s="145" t="s">
        <v>629</v>
      </c>
      <c r="E336" s="145" t="s">
        <v>693</v>
      </c>
      <c r="F336" s="140">
        <f t="shared" si="17"/>
        <v>5</v>
      </c>
      <c r="G336" s="147">
        <v>5000</v>
      </c>
      <c r="H336" s="140">
        <f t="shared" si="15"/>
        <v>0</v>
      </c>
      <c r="I336" s="147">
        <v>0</v>
      </c>
    </row>
    <row r="337" spans="1:9" ht="51">
      <c r="A337" s="98">
        <f t="shared" si="16"/>
        <v>325</v>
      </c>
      <c r="B337" s="146" t="s">
        <v>932</v>
      </c>
      <c r="C337" s="145" t="s">
        <v>233</v>
      </c>
      <c r="D337" s="145" t="s">
        <v>765</v>
      </c>
      <c r="E337" s="145" t="s">
        <v>101</v>
      </c>
      <c r="F337" s="140">
        <f t="shared" si="17"/>
        <v>2557.5</v>
      </c>
      <c r="G337" s="147">
        <v>2557500</v>
      </c>
      <c r="H337" s="140">
        <f t="shared" si="15"/>
        <v>2607.7</v>
      </c>
      <c r="I337" s="147">
        <v>2607700</v>
      </c>
    </row>
    <row r="338" spans="1:9" ht="25.5">
      <c r="A338" s="98">
        <f t="shared" si="16"/>
        <v>326</v>
      </c>
      <c r="B338" s="146" t="s">
        <v>937</v>
      </c>
      <c r="C338" s="145" t="s">
        <v>233</v>
      </c>
      <c r="D338" s="145" t="s">
        <v>630</v>
      </c>
      <c r="E338" s="145" t="s">
        <v>101</v>
      </c>
      <c r="F338" s="140">
        <f t="shared" si="17"/>
        <v>1803.5</v>
      </c>
      <c r="G338" s="147">
        <v>1803500</v>
      </c>
      <c r="H338" s="140">
        <f t="shared" si="15"/>
        <v>1853.7</v>
      </c>
      <c r="I338" s="147">
        <v>1853700</v>
      </c>
    </row>
    <row r="339" spans="1:9" ht="38.25">
      <c r="A339" s="98">
        <f t="shared" si="16"/>
        <v>327</v>
      </c>
      <c r="B339" s="146" t="s">
        <v>938</v>
      </c>
      <c r="C339" s="145" t="s">
        <v>233</v>
      </c>
      <c r="D339" s="145" t="s">
        <v>631</v>
      </c>
      <c r="E339" s="145" t="s">
        <v>101</v>
      </c>
      <c r="F339" s="140">
        <f t="shared" si="17"/>
        <v>100</v>
      </c>
      <c r="G339" s="147">
        <v>100000</v>
      </c>
      <c r="H339" s="140">
        <f t="shared" si="15"/>
        <v>135</v>
      </c>
      <c r="I339" s="147">
        <v>135000</v>
      </c>
    </row>
    <row r="340" spans="1:9" ht="25.5">
      <c r="A340" s="98">
        <f t="shared" si="16"/>
        <v>328</v>
      </c>
      <c r="B340" s="146" t="s">
        <v>770</v>
      </c>
      <c r="C340" s="145" t="s">
        <v>233</v>
      </c>
      <c r="D340" s="145" t="s">
        <v>631</v>
      </c>
      <c r="E340" s="145" t="s">
        <v>693</v>
      </c>
      <c r="F340" s="140">
        <f t="shared" si="17"/>
        <v>100</v>
      </c>
      <c r="G340" s="147">
        <v>100000</v>
      </c>
      <c r="H340" s="140">
        <f t="shared" si="15"/>
        <v>135</v>
      </c>
      <c r="I340" s="147">
        <v>135000</v>
      </c>
    </row>
    <row r="341" spans="1:9" ht="38.25">
      <c r="A341" s="98">
        <f t="shared" si="16"/>
        <v>329</v>
      </c>
      <c r="B341" s="146" t="s">
        <v>939</v>
      </c>
      <c r="C341" s="145" t="s">
        <v>233</v>
      </c>
      <c r="D341" s="145" t="s">
        <v>632</v>
      </c>
      <c r="E341" s="145" t="s">
        <v>101</v>
      </c>
      <c r="F341" s="140">
        <f t="shared" si="17"/>
        <v>35</v>
      </c>
      <c r="G341" s="147">
        <v>35000</v>
      </c>
      <c r="H341" s="140">
        <f t="shared" si="15"/>
        <v>0</v>
      </c>
      <c r="I341" s="147">
        <v>0</v>
      </c>
    </row>
    <row r="342" spans="1:9" ht="25.5">
      <c r="A342" s="98">
        <f t="shared" si="16"/>
        <v>330</v>
      </c>
      <c r="B342" s="146" t="s">
        <v>770</v>
      </c>
      <c r="C342" s="145" t="s">
        <v>233</v>
      </c>
      <c r="D342" s="145" t="s">
        <v>632</v>
      </c>
      <c r="E342" s="145" t="s">
        <v>693</v>
      </c>
      <c r="F342" s="140">
        <f t="shared" si="17"/>
        <v>35</v>
      </c>
      <c r="G342" s="147">
        <v>35000</v>
      </c>
      <c r="H342" s="140">
        <f t="shared" si="15"/>
        <v>0</v>
      </c>
      <c r="I342" s="147">
        <v>0</v>
      </c>
    </row>
    <row r="343" spans="1:9" ht="25.5">
      <c r="A343" s="98">
        <f t="shared" si="16"/>
        <v>331</v>
      </c>
      <c r="B343" s="146" t="s">
        <v>940</v>
      </c>
      <c r="C343" s="145" t="s">
        <v>233</v>
      </c>
      <c r="D343" s="145" t="s">
        <v>633</v>
      </c>
      <c r="E343" s="145" t="s">
        <v>101</v>
      </c>
      <c r="F343" s="140">
        <f t="shared" si="17"/>
        <v>665</v>
      </c>
      <c r="G343" s="147">
        <v>665000</v>
      </c>
      <c r="H343" s="140">
        <f t="shared" si="15"/>
        <v>665</v>
      </c>
      <c r="I343" s="147">
        <v>665000</v>
      </c>
    </row>
    <row r="344" spans="1:9" ht="25.5">
      <c r="A344" s="98">
        <f t="shared" si="16"/>
        <v>332</v>
      </c>
      <c r="B344" s="146" t="s">
        <v>795</v>
      </c>
      <c r="C344" s="145" t="s">
        <v>233</v>
      </c>
      <c r="D344" s="145" t="s">
        <v>633</v>
      </c>
      <c r="E344" s="145" t="s">
        <v>694</v>
      </c>
      <c r="F344" s="140">
        <f t="shared" si="17"/>
        <v>120</v>
      </c>
      <c r="G344" s="147">
        <v>120000</v>
      </c>
      <c r="H344" s="140">
        <f t="shared" si="15"/>
        <v>120</v>
      </c>
      <c r="I344" s="147">
        <v>120000</v>
      </c>
    </row>
    <row r="345" spans="1:9" ht="25.5">
      <c r="A345" s="98">
        <f t="shared" si="16"/>
        <v>333</v>
      </c>
      <c r="B345" s="146" t="s">
        <v>770</v>
      </c>
      <c r="C345" s="145" t="s">
        <v>233</v>
      </c>
      <c r="D345" s="145" t="s">
        <v>633</v>
      </c>
      <c r="E345" s="145" t="s">
        <v>693</v>
      </c>
      <c r="F345" s="140">
        <f t="shared" si="17"/>
        <v>545</v>
      </c>
      <c r="G345" s="147">
        <v>545000</v>
      </c>
      <c r="H345" s="140">
        <f t="shared" si="15"/>
        <v>545</v>
      </c>
      <c r="I345" s="147">
        <v>545000</v>
      </c>
    </row>
    <row r="346" spans="1:9" ht="38.25">
      <c r="A346" s="98">
        <f t="shared" si="16"/>
        <v>334</v>
      </c>
      <c r="B346" s="146" t="s">
        <v>941</v>
      </c>
      <c r="C346" s="145" t="s">
        <v>233</v>
      </c>
      <c r="D346" s="145" t="s">
        <v>634</v>
      </c>
      <c r="E346" s="145" t="s">
        <v>101</v>
      </c>
      <c r="F346" s="140">
        <f t="shared" si="17"/>
        <v>1003.5</v>
      </c>
      <c r="G346" s="147">
        <v>1003500</v>
      </c>
      <c r="H346" s="140">
        <f t="shared" si="15"/>
        <v>1053.7</v>
      </c>
      <c r="I346" s="147">
        <v>1053700</v>
      </c>
    </row>
    <row r="347" spans="1:9" ht="25.5">
      <c r="A347" s="98">
        <f t="shared" si="16"/>
        <v>335</v>
      </c>
      <c r="B347" s="146" t="s">
        <v>795</v>
      </c>
      <c r="C347" s="145" t="s">
        <v>233</v>
      </c>
      <c r="D347" s="145" t="s">
        <v>634</v>
      </c>
      <c r="E347" s="145" t="s">
        <v>694</v>
      </c>
      <c r="F347" s="140">
        <f t="shared" si="17"/>
        <v>876.6</v>
      </c>
      <c r="G347" s="147">
        <v>876600</v>
      </c>
      <c r="H347" s="140">
        <f t="shared" si="15"/>
        <v>920.4</v>
      </c>
      <c r="I347" s="147">
        <v>920400</v>
      </c>
    </row>
    <row r="348" spans="1:9" ht="25.5">
      <c r="A348" s="98">
        <f t="shared" si="16"/>
        <v>336</v>
      </c>
      <c r="B348" s="146" t="s">
        <v>770</v>
      </c>
      <c r="C348" s="145" t="s">
        <v>233</v>
      </c>
      <c r="D348" s="145" t="s">
        <v>634</v>
      </c>
      <c r="E348" s="145" t="s">
        <v>693</v>
      </c>
      <c r="F348" s="140">
        <f t="shared" si="17"/>
        <v>126.9</v>
      </c>
      <c r="G348" s="147">
        <v>126900</v>
      </c>
      <c r="H348" s="140">
        <f t="shared" si="15"/>
        <v>133.3</v>
      </c>
      <c r="I348" s="147">
        <v>133300</v>
      </c>
    </row>
    <row r="349" spans="1:9" ht="25.5">
      <c r="A349" s="98">
        <f t="shared" si="16"/>
        <v>337</v>
      </c>
      <c r="B349" s="146" t="s">
        <v>942</v>
      </c>
      <c r="C349" s="145" t="s">
        <v>233</v>
      </c>
      <c r="D349" s="145" t="s">
        <v>635</v>
      </c>
      <c r="E349" s="145" t="s">
        <v>101</v>
      </c>
      <c r="F349" s="140">
        <f t="shared" si="17"/>
        <v>754</v>
      </c>
      <c r="G349" s="147">
        <v>754000</v>
      </c>
      <c r="H349" s="140">
        <f t="shared" si="15"/>
        <v>754</v>
      </c>
      <c r="I349" s="147">
        <v>754000</v>
      </c>
    </row>
    <row r="350" spans="1:9" ht="51">
      <c r="A350" s="98">
        <f t="shared" si="16"/>
        <v>338</v>
      </c>
      <c r="B350" s="146" t="s">
        <v>943</v>
      </c>
      <c r="C350" s="145" t="s">
        <v>233</v>
      </c>
      <c r="D350" s="145" t="s">
        <v>636</v>
      </c>
      <c r="E350" s="145" t="s">
        <v>101</v>
      </c>
      <c r="F350" s="140">
        <f t="shared" si="17"/>
        <v>185</v>
      </c>
      <c r="G350" s="147">
        <v>185000</v>
      </c>
      <c r="H350" s="140">
        <f t="shared" si="15"/>
        <v>185</v>
      </c>
      <c r="I350" s="147">
        <v>185000</v>
      </c>
    </row>
    <row r="351" spans="1:9" ht="25.5">
      <c r="A351" s="98">
        <f t="shared" si="16"/>
        <v>339</v>
      </c>
      <c r="B351" s="146" t="s">
        <v>770</v>
      </c>
      <c r="C351" s="145" t="s">
        <v>233</v>
      </c>
      <c r="D351" s="145" t="s">
        <v>636</v>
      </c>
      <c r="E351" s="145" t="s">
        <v>693</v>
      </c>
      <c r="F351" s="140">
        <f t="shared" si="17"/>
        <v>185</v>
      </c>
      <c r="G351" s="147">
        <v>185000</v>
      </c>
      <c r="H351" s="140">
        <f t="shared" si="15"/>
        <v>185</v>
      </c>
      <c r="I351" s="147">
        <v>185000</v>
      </c>
    </row>
    <row r="352" spans="1:9" ht="25.5">
      <c r="A352" s="98">
        <f t="shared" si="16"/>
        <v>340</v>
      </c>
      <c r="B352" s="146" t="s">
        <v>944</v>
      </c>
      <c r="C352" s="145" t="s">
        <v>233</v>
      </c>
      <c r="D352" s="145" t="s">
        <v>637</v>
      </c>
      <c r="E352" s="145" t="s">
        <v>101</v>
      </c>
      <c r="F352" s="140">
        <f t="shared" si="17"/>
        <v>50</v>
      </c>
      <c r="G352" s="147">
        <v>50000</v>
      </c>
      <c r="H352" s="140">
        <f t="shared" si="15"/>
        <v>50</v>
      </c>
      <c r="I352" s="147">
        <v>50000</v>
      </c>
    </row>
    <row r="353" spans="1:9" ht="25.5">
      <c r="A353" s="98">
        <f t="shared" si="16"/>
        <v>341</v>
      </c>
      <c r="B353" s="146" t="s">
        <v>770</v>
      </c>
      <c r="C353" s="145" t="s">
        <v>233</v>
      </c>
      <c r="D353" s="145" t="s">
        <v>637</v>
      </c>
      <c r="E353" s="145" t="s">
        <v>693</v>
      </c>
      <c r="F353" s="140">
        <f t="shared" si="17"/>
        <v>50</v>
      </c>
      <c r="G353" s="147">
        <v>50000</v>
      </c>
      <c r="H353" s="140">
        <f t="shared" si="15"/>
        <v>50</v>
      </c>
      <c r="I353" s="147">
        <v>50000</v>
      </c>
    </row>
    <row r="354" spans="1:9" ht="63.75">
      <c r="A354" s="98">
        <f t="shared" si="16"/>
        <v>342</v>
      </c>
      <c r="B354" s="146" t="s">
        <v>945</v>
      </c>
      <c r="C354" s="145" t="s">
        <v>233</v>
      </c>
      <c r="D354" s="145" t="s">
        <v>638</v>
      </c>
      <c r="E354" s="145" t="s">
        <v>101</v>
      </c>
      <c r="F354" s="140">
        <f t="shared" si="17"/>
        <v>90</v>
      </c>
      <c r="G354" s="147">
        <v>90000</v>
      </c>
      <c r="H354" s="140">
        <f t="shared" si="15"/>
        <v>90</v>
      </c>
      <c r="I354" s="147">
        <v>90000</v>
      </c>
    </row>
    <row r="355" spans="1:9" ht="25.5">
      <c r="A355" s="98">
        <f t="shared" si="16"/>
        <v>343</v>
      </c>
      <c r="B355" s="146" t="s">
        <v>770</v>
      </c>
      <c r="C355" s="145" t="s">
        <v>233</v>
      </c>
      <c r="D355" s="145" t="s">
        <v>638</v>
      </c>
      <c r="E355" s="145" t="s">
        <v>693</v>
      </c>
      <c r="F355" s="140">
        <f t="shared" si="17"/>
        <v>90</v>
      </c>
      <c r="G355" s="147">
        <v>90000</v>
      </c>
      <c r="H355" s="140">
        <f t="shared" si="15"/>
        <v>90</v>
      </c>
      <c r="I355" s="147">
        <v>90000</v>
      </c>
    </row>
    <row r="356" spans="1:9" ht="38.25">
      <c r="A356" s="98">
        <f t="shared" si="16"/>
        <v>344</v>
      </c>
      <c r="B356" s="146" t="s">
        <v>946</v>
      </c>
      <c r="C356" s="145" t="s">
        <v>233</v>
      </c>
      <c r="D356" s="145" t="s">
        <v>639</v>
      </c>
      <c r="E356" s="145" t="s">
        <v>101</v>
      </c>
      <c r="F356" s="140">
        <f t="shared" si="17"/>
        <v>42</v>
      </c>
      <c r="G356" s="147">
        <v>42000</v>
      </c>
      <c r="H356" s="140">
        <f t="shared" si="15"/>
        <v>42</v>
      </c>
      <c r="I356" s="147">
        <v>42000</v>
      </c>
    </row>
    <row r="357" spans="1:9" ht="25.5">
      <c r="A357" s="98">
        <f t="shared" si="16"/>
        <v>345</v>
      </c>
      <c r="B357" s="146" t="s">
        <v>770</v>
      </c>
      <c r="C357" s="145" t="s">
        <v>233</v>
      </c>
      <c r="D357" s="145" t="s">
        <v>639</v>
      </c>
      <c r="E357" s="145" t="s">
        <v>693</v>
      </c>
      <c r="F357" s="140">
        <f t="shared" si="17"/>
        <v>42</v>
      </c>
      <c r="G357" s="147">
        <v>42000</v>
      </c>
      <c r="H357" s="140">
        <f t="shared" si="15"/>
        <v>42</v>
      </c>
      <c r="I357" s="147">
        <v>42000</v>
      </c>
    </row>
    <row r="358" spans="1:9" ht="38.25">
      <c r="A358" s="98">
        <f t="shared" si="16"/>
        <v>346</v>
      </c>
      <c r="B358" s="146" t="s">
        <v>947</v>
      </c>
      <c r="C358" s="145" t="s">
        <v>233</v>
      </c>
      <c r="D358" s="145" t="s">
        <v>640</v>
      </c>
      <c r="E358" s="145" t="s">
        <v>101</v>
      </c>
      <c r="F358" s="140">
        <f t="shared" si="17"/>
        <v>122</v>
      </c>
      <c r="G358" s="147">
        <v>122000</v>
      </c>
      <c r="H358" s="140">
        <f t="shared" si="15"/>
        <v>122</v>
      </c>
      <c r="I358" s="147">
        <v>122000</v>
      </c>
    </row>
    <row r="359" spans="1:9" ht="25.5">
      <c r="A359" s="98">
        <f t="shared" si="16"/>
        <v>347</v>
      </c>
      <c r="B359" s="146" t="s">
        <v>770</v>
      </c>
      <c r="C359" s="145" t="s">
        <v>233</v>
      </c>
      <c r="D359" s="145" t="s">
        <v>640</v>
      </c>
      <c r="E359" s="145" t="s">
        <v>693</v>
      </c>
      <c r="F359" s="140">
        <f t="shared" si="17"/>
        <v>122</v>
      </c>
      <c r="G359" s="147">
        <v>122000</v>
      </c>
      <c r="H359" s="140">
        <f t="shared" si="15"/>
        <v>122</v>
      </c>
      <c r="I359" s="147">
        <v>122000</v>
      </c>
    </row>
    <row r="360" spans="1:9" ht="38.25">
      <c r="A360" s="98">
        <f t="shared" si="16"/>
        <v>348</v>
      </c>
      <c r="B360" s="146" t="s">
        <v>1263</v>
      </c>
      <c r="C360" s="145" t="s">
        <v>233</v>
      </c>
      <c r="D360" s="145" t="s">
        <v>641</v>
      </c>
      <c r="E360" s="145" t="s">
        <v>101</v>
      </c>
      <c r="F360" s="140">
        <f t="shared" si="17"/>
        <v>105</v>
      </c>
      <c r="G360" s="147">
        <v>105000</v>
      </c>
      <c r="H360" s="140">
        <f t="shared" si="15"/>
        <v>105</v>
      </c>
      <c r="I360" s="147">
        <v>105000</v>
      </c>
    </row>
    <row r="361" spans="1:9" ht="25.5">
      <c r="A361" s="98">
        <f t="shared" si="16"/>
        <v>349</v>
      </c>
      <c r="B361" s="146" t="s">
        <v>795</v>
      </c>
      <c r="C361" s="145" t="s">
        <v>233</v>
      </c>
      <c r="D361" s="145" t="s">
        <v>641</v>
      </c>
      <c r="E361" s="145" t="s">
        <v>694</v>
      </c>
      <c r="F361" s="140">
        <f t="shared" si="17"/>
        <v>50.6</v>
      </c>
      <c r="G361" s="147">
        <v>50600</v>
      </c>
      <c r="H361" s="140">
        <f t="shared" si="15"/>
        <v>50.6</v>
      </c>
      <c r="I361" s="147">
        <v>50600</v>
      </c>
    </row>
    <row r="362" spans="1:9" ht="25.5">
      <c r="A362" s="98">
        <f t="shared" si="16"/>
        <v>350</v>
      </c>
      <c r="B362" s="146" t="s">
        <v>770</v>
      </c>
      <c r="C362" s="145" t="s">
        <v>233</v>
      </c>
      <c r="D362" s="145" t="s">
        <v>641</v>
      </c>
      <c r="E362" s="145" t="s">
        <v>693</v>
      </c>
      <c r="F362" s="140">
        <f t="shared" si="17"/>
        <v>54.4</v>
      </c>
      <c r="G362" s="147">
        <v>54400</v>
      </c>
      <c r="H362" s="140">
        <f t="shared" si="15"/>
        <v>54.4</v>
      </c>
      <c r="I362" s="147">
        <v>54400</v>
      </c>
    </row>
    <row r="363" spans="1:9" ht="63.75">
      <c r="A363" s="98">
        <f t="shared" si="16"/>
        <v>351</v>
      </c>
      <c r="B363" s="146" t="s">
        <v>948</v>
      </c>
      <c r="C363" s="145" t="s">
        <v>233</v>
      </c>
      <c r="D363" s="145" t="s">
        <v>642</v>
      </c>
      <c r="E363" s="145" t="s">
        <v>101</v>
      </c>
      <c r="F363" s="147">
        <f t="shared" si="17"/>
        <v>160</v>
      </c>
      <c r="G363" s="147">
        <v>160000</v>
      </c>
      <c r="H363" s="147">
        <f>I363/1000</f>
        <v>160</v>
      </c>
      <c r="I363" s="147">
        <v>160000</v>
      </c>
    </row>
    <row r="364" spans="1:9" ht="25.5">
      <c r="A364" s="98">
        <f t="shared" si="16"/>
        <v>352</v>
      </c>
      <c r="B364" s="146" t="s">
        <v>795</v>
      </c>
      <c r="C364" s="145" t="s">
        <v>233</v>
      </c>
      <c r="D364" s="145" t="s">
        <v>642</v>
      </c>
      <c r="E364" s="145" t="s">
        <v>694</v>
      </c>
      <c r="F364" s="140">
        <f t="shared" si="17"/>
        <v>20</v>
      </c>
      <c r="G364" s="147">
        <v>20000</v>
      </c>
      <c r="H364" s="140">
        <f t="shared" si="15"/>
        <v>20</v>
      </c>
      <c r="I364" s="147">
        <v>20000</v>
      </c>
    </row>
    <row r="365" spans="1:9" ht="25.5">
      <c r="A365" s="98">
        <f t="shared" si="16"/>
        <v>353</v>
      </c>
      <c r="B365" s="146" t="s">
        <v>770</v>
      </c>
      <c r="C365" s="145" t="s">
        <v>233</v>
      </c>
      <c r="D365" s="145" t="s">
        <v>642</v>
      </c>
      <c r="E365" s="145" t="s">
        <v>693</v>
      </c>
      <c r="F365" s="140">
        <f t="shared" si="17"/>
        <v>140</v>
      </c>
      <c r="G365" s="147">
        <v>140000</v>
      </c>
      <c r="H365" s="140">
        <f t="shared" si="15"/>
        <v>140</v>
      </c>
      <c r="I365" s="147">
        <v>140000</v>
      </c>
    </row>
    <row r="366" spans="1:9" ht="12.75">
      <c r="A366" s="98">
        <f t="shared" si="16"/>
        <v>354</v>
      </c>
      <c r="B366" s="146" t="s">
        <v>95</v>
      </c>
      <c r="C366" s="145" t="s">
        <v>234</v>
      </c>
      <c r="D366" s="145" t="s">
        <v>113</v>
      </c>
      <c r="E366" s="145" t="s">
        <v>101</v>
      </c>
      <c r="F366" s="140">
        <f t="shared" si="17"/>
        <v>6478.63</v>
      </c>
      <c r="G366" s="147">
        <v>6478630</v>
      </c>
      <c r="H366" s="140">
        <f t="shared" si="15"/>
        <v>6805.91</v>
      </c>
      <c r="I366" s="147">
        <v>6805910</v>
      </c>
    </row>
    <row r="367" spans="1:9" ht="38.25">
      <c r="A367" s="98">
        <f t="shared" si="16"/>
        <v>355</v>
      </c>
      <c r="B367" s="146" t="s">
        <v>901</v>
      </c>
      <c r="C367" s="145" t="s">
        <v>234</v>
      </c>
      <c r="D367" s="145" t="s">
        <v>764</v>
      </c>
      <c r="E367" s="145" t="s">
        <v>101</v>
      </c>
      <c r="F367" s="140">
        <f aca="true" t="shared" si="18" ref="F367:F398">G367/1000</f>
        <v>6478.63</v>
      </c>
      <c r="G367" s="147">
        <v>6478630</v>
      </c>
      <c r="H367" s="140">
        <f t="shared" si="15"/>
        <v>6805.91</v>
      </c>
      <c r="I367" s="147">
        <v>6805910</v>
      </c>
    </row>
    <row r="368" spans="1:9" ht="51">
      <c r="A368" s="98">
        <f t="shared" si="16"/>
        <v>356</v>
      </c>
      <c r="B368" s="146" t="s">
        <v>929</v>
      </c>
      <c r="C368" s="145" t="s">
        <v>234</v>
      </c>
      <c r="D368" s="145" t="s">
        <v>643</v>
      </c>
      <c r="E368" s="145" t="s">
        <v>101</v>
      </c>
      <c r="F368" s="140">
        <f t="shared" si="18"/>
        <v>6478.63</v>
      </c>
      <c r="G368" s="147">
        <v>6478630</v>
      </c>
      <c r="H368" s="140">
        <f t="shared" si="15"/>
        <v>6805.91</v>
      </c>
      <c r="I368" s="147">
        <v>6805910</v>
      </c>
    </row>
    <row r="369" spans="1:9" ht="51">
      <c r="A369" s="98">
        <f t="shared" si="16"/>
        <v>357</v>
      </c>
      <c r="B369" s="146" t="s">
        <v>930</v>
      </c>
      <c r="C369" s="145" t="s">
        <v>234</v>
      </c>
      <c r="D369" s="145" t="s">
        <v>644</v>
      </c>
      <c r="E369" s="145" t="s">
        <v>101</v>
      </c>
      <c r="F369" s="140">
        <f t="shared" si="18"/>
        <v>5819.21</v>
      </c>
      <c r="G369" s="147">
        <v>5819210</v>
      </c>
      <c r="H369" s="140">
        <f t="shared" si="15"/>
        <v>6113.38</v>
      </c>
      <c r="I369" s="147">
        <v>6113380</v>
      </c>
    </row>
    <row r="370" spans="1:9" ht="25.5">
      <c r="A370" s="98">
        <f t="shared" si="16"/>
        <v>358</v>
      </c>
      <c r="B370" s="146" t="s">
        <v>795</v>
      </c>
      <c r="C370" s="145" t="s">
        <v>234</v>
      </c>
      <c r="D370" s="145" t="s">
        <v>644</v>
      </c>
      <c r="E370" s="145" t="s">
        <v>694</v>
      </c>
      <c r="F370" s="140">
        <f t="shared" si="18"/>
        <v>4217.555</v>
      </c>
      <c r="G370" s="147">
        <v>4217555</v>
      </c>
      <c r="H370" s="140">
        <f t="shared" si="15"/>
        <v>4428.433</v>
      </c>
      <c r="I370" s="147">
        <v>4428433</v>
      </c>
    </row>
    <row r="371" spans="1:9" ht="25.5">
      <c r="A371" s="98">
        <f t="shared" si="16"/>
        <v>359</v>
      </c>
      <c r="B371" s="146" t="s">
        <v>770</v>
      </c>
      <c r="C371" s="145" t="s">
        <v>234</v>
      </c>
      <c r="D371" s="145" t="s">
        <v>644</v>
      </c>
      <c r="E371" s="145" t="s">
        <v>693</v>
      </c>
      <c r="F371" s="140">
        <f t="shared" si="18"/>
        <v>1599.155</v>
      </c>
      <c r="G371" s="147">
        <v>1599155</v>
      </c>
      <c r="H371" s="140">
        <f t="shared" si="15"/>
        <v>1682.447</v>
      </c>
      <c r="I371" s="147">
        <v>1682447</v>
      </c>
    </row>
    <row r="372" spans="1:9" ht="12.75">
      <c r="A372" s="98">
        <f t="shared" si="16"/>
        <v>360</v>
      </c>
      <c r="B372" s="146" t="s">
        <v>796</v>
      </c>
      <c r="C372" s="145" t="s">
        <v>234</v>
      </c>
      <c r="D372" s="145" t="s">
        <v>644</v>
      </c>
      <c r="E372" s="145" t="s">
        <v>695</v>
      </c>
      <c r="F372" s="140">
        <f t="shared" si="18"/>
        <v>2.5</v>
      </c>
      <c r="G372" s="147">
        <v>2500</v>
      </c>
      <c r="H372" s="140">
        <f t="shared" si="15"/>
        <v>2.5</v>
      </c>
      <c r="I372" s="147">
        <v>2500</v>
      </c>
    </row>
    <row r="373" spans="1:9" ht="63.75">
      <c r="A373" s="98">
        <f t="shared" si="16"/>
        <v>361</v>
      </c>
      <c r="B373" s="146" t="s">
        <v>931</v>
      </c>
      <c r="C373" s="145" t="s">
        <v>234</v>
      </c>
      <c r="D373" s="145" t="s">
        <v>645</v>
      </c>
      <c r="E373" s="145" t="s">
        <v>101</v>
      </c>
      <c r="F373" s="140">
        <f t="shared" si="18"/>
        <v>659.42</v>
      </c>
      <c r="G373" s="147">
        <v>659420</v>
      </c>
      <c r="H373" s="140">
        <f t="shared" si="15"/>
        <v>692.53</v>
      </c>
      <c r="I373" s="147">
        <v>692530</v>
      </c>
    </row>
    <row r="374" spans="1:9" ht="25.5">
      <c r="A374" s="98">
        <f t="shared" si="16"/>
        <v>362</v>
      </c>
      <c r="B374" s="146" t="s">
        <v>770</v>
      </c>
      <c r="C374" s="145" t="s">
        <v>234</v>
      </c>
      <c r="D374" s="145" t="s">
        <v>645</v>
      </c>
      <c r="E374" s="145" t="s">
        <v>693</v>
      </c>
      <c r="F374" s="140">
        <f t="shared" si="18"/>
        <v>659.42</v>
      </c>
      <c r="G374" s="147">
        <v>659420</v>
      </c>
      <c r="H374" s="140">
        <f t="shared" si="15"/>
        <v>692.53</v>
      </c>
      <c r="I374" s="147">
        <v>692530</v>
      </c>
    </row>
    <row r="375" spans="1:9" ht="12.75">
      <c r="A375" s="111">
        <f t="shared" si="16"/>
        <v>363</v>
      </c>
      <c r="B375" s="112" t="s">
        <v>77</v>
      </c>
      <c r="C375" s="110" t="s">
        <v>235</v>
      </c>
      <c r="D375" s="110" t="s">
        <v>113</v>
      </c>
      <c r="E375" s="110" t="s">
        <v>101</v>
      </c>
      <c r="F375" s="108">
        <f t="shared" si="18"/>
        <v>13037.3</v>
      </c>
      <c r="G375" s="108">
        <v>13037300</v>
      </c>
      <c r="H375" s="108">
        <f t="shared" si="15"/>
        <v>11953.4</v>
      </c>
      <c r="I375" s="147">
        <v>11953400</v>
      </c>
    </row>
    <row r="376" spans="1:9" ht="12.75">
      <c r="A376" s="98">
        <f t="shared" si="16"/>
        <v>364</v>
      </c>
      <c r="B376" s="146" t="s">
        <v>97</v>
      </c>
      <c r="C376" s="145" t="s">
        <v>236</v>
      </c>
      <c r="D376" s="145" t="s">
        <v>113</v>
      </c>
      <c r="E376" s="145" t="s">
        <v>101</v>
      </c>
      <c r="F376" s="140">
        <f t="shared" si="18"/>
        <v>11245.3</v>
      </c>
      <c r="G376" s="147">
        <v>11245300</v>
      </c>
      <c r="H376" s="140">
        <f t="shared" si="15"/>
        <v>10071.8</v>
      </c>
      <c r="I376" s="147">
        <v>10071800</v>
      </c>
    </row>
    <row r="377" spans="1:9" ht="51">
      <c r="A377" s="98">
        <f t="shared" si="16"/>
        <v>365</v>
      </c>
      <c r="B377" s="146" t="s">
        <v>932</v>
      </c>
      <c r="C377" s="145" t="s">
        <v>236</v>
      </c>
      <c r="D377" s="145" t="s">
        <v>765</v>
      </c>
      <c r="E377" s="145" t="s">
        <v>101</v>
      </c>
      <c r="F377" s="140">
        <f t="shared" si="18"/>
        <v>11245.3</v>
      </c>
      <c r="G377" s="147">
        <v>11245300</v>
      </c>
      <c r="H377" s="140">
        <f t="shared" si="15"/>
        <v>10071.8</v>
      </c>
      <c r="I377" s="147">
        <v>10071800</v>
      </c>
    </row>
    <row r="378" spans="1:9" ht="12.75">
      <c r="A378" s="98">
        <f t="shared" si="16"/>
        <v>366</v>
      </c>
      <c r="B378" s="146" t="s">
        <v>949</v>
      </c>
      <c r="C378" s="145" t="s">
        <v>236</v>
      </c>
      <c r="D378" s="145" t="s">
        <v>646</v>
      </c>
      <c r="E378" s="145" t="s">
        <v>101</v>
      </c>
      <c r="F378" s="140">
        <f t="shared" si="18"/>
        <v>11245.3</v>
      </c>
      <c r="G378" s="147">
        <v>11245300</v>
      </c>
      <c r="H378" s="140">
        <f t="shared" si="15"/>
        <v>10071.8</v>
      </c>
      <c r="I378" s="147">
        <v>10071800</v>
      </c>
    </row>
    <row r="379" spans="1:9" ht="38.25">
      <c r="A379" s="98">
        <f t="shared" si="16"/>
        <v>367</v>
      </c>
      <c r="B379" s="146" t="s">
        <v>950</v>
      </c>
      <c r="C379" s="145" t="s">
        <v>236</v>
      </c>
      <c r="D379" s="145" t="s">
        <v>647</v>
      </c>
      <c r="E379" s="145" t="s">
        <v>101</v>
      </c>
      <c r="F379" s="140">
        <f t="shared" si="18"/>
        <v>154.9</v>
      </c>
      <c r="G379" s="147">
        <v>154900</v>
      </c>
      <c r="H379" s="140">
        <f t="shared" si="15"/>
        <v>162.6</v>
      </c>
      <c r="I379" s="147">
        <v>162600</v>
      </c>
    </row>
    <row r="380" spans="1:9" ht="25.5">
      <c r="A380" s="98">
        <f t="shared" si="16"/>
        <v>368</v>
      </c>
      <c r="B380" s="146" t="s">
        <v>770</v>
      </c>
      <c r="C380" s="145" t="s">
        <v>236</v>
      </c>
      <c r="D380" s="145" t="s">
        <v>647</v>
      </c>
      <c r="E380" s="145" t="s">
        <v>693</v>
      </c>
      <c r="F380" s="140">
        <f t="shared" si="18"/>
        <v>154.9</v>
      </c>
      <c r="G380" s="147">
        <v>154900</v>
      </c>
      <c r="H380" s="140">
        <f t="shared" si="15"/>
        <v>162.6</v>
      </c>
      <c r="I380" s="147">
        <v>162600</v>
      </c>
    </row>
    <row r="381" spans="1:9" ht="12.75">
      <c r="A381" s="98">
        <f t="shared" si="16"/>
        <v>369</v>
      </c>
      <c r="B381" s="146" t="s">
        <v>951</v>
      </c>
      <c r="C381" s="145" t="s">
        <v>236</v>
      </c>
      <c r="D381" s="145" t="s">
        <v>648</v>
      </c>
      <c r="E381" s="145" t="s">
        <v>101</v>
      </c>
      <c r="F381" s="140">
        <f t="shared" si="18"/>
        <v>3517.8</v>
      </c>
      <c r="G381" s="147">
        <v>3517800</v>
      </c>
      <c r="H381" s="140">
        <f t="shared" si="15"/>
        <v>3693.6</v>
      </c>
      <c r="I381" s="147">
        <v>3693600</v>
      </c>
    </row>
    <row r="382" spans="1:9" ht="25.5">
      <c r="A382" s="98">
        <f t="shared" si="16"/>
        <v>370</v>
      </c>
      <c r="B382" s="146" t="s">
        <v>795</v>
      </c>
      <c r="C382" s="145" t="s">
        <v>236</v>
      </c>
      <c r="D382" s="145" t="s">
        <v>648</v>
      </c>
      <c r="E382" s="145" t="s">
        <v>694</v>
      </c>
      <c r="F382" s="140">
        <f t="shared" si="18"/>
        <v>2038.9</v>
      </c>
      <c r="G382" s="147">
        <v>2038900</v>
      </c>
      <c r="H382" s="140">
        <f t="shared" si="15"/>
        <v>2519.6</v>
      </c>
      <c r="I382" s="147">
        <v>2519600</v>
      </c>
    </row>
    <row r="383" spans="1:9" ht="25.5">
      <c r="A383" s="98">
        <f t="shared" si="16"/>
        <v>371</v>
      </c>
      <c r="B383" s="146" t="s">
        <v>770</v>
      </c>
      <c r="C383" s="145" t="s">
        <v>236</v>
      </c>
      <c r="D383" s="145" t="s">
        <v>648</v>
      </c>
      <c r="E383" s="145" t="s">
        <v>693</v>
      </c>
      <c r="F383" s="140">
        <f t="shared" si="18"/>
        <v>1478.9</v>
      </c>
      <c r="G383" s="147">
        <v>1478900</v>
      </c>
      <c r="H383" s="140">
        <f t="shared" si="15"/>
        <v>1174</v>
      </c>
      <c r="I383" s="147">
        <v>1174000</v>
      </c>
    </row>
    <row r="384" spans="1:9" ht="38.25">
      <c r="A384" s="98">
        <f t="shared" si="16"/>
        <v>372</v>
      </c>
      <c r="B384" s="146" t="s">
        <v>1264</v>
      </c>
      <c r="C384" s="145" t="s">
        <v>236</v>
      </c>
      <c r="D384" s="145" t="s">
        <v>649</v>
      </c>
      <c r="E384" s="145" t="s">
        <v>101</v>
      </c>
      <c r="F384" s="140">
        <f t="shared" si="18"/>
        <v>1504.6</v>
      </c>
      <c r="G384" s="147">
        <v>1504600</v>
      </c>
      <c r="H384" s="140">
        <f t="shared" si="15"/>
        <v>1617.6</v>
      </c>
      <c r="I384" s="147">
        <v>1617600</v>
      </c>
    </row>
    <row r="385" spans="1:9" ht="25.5">
      <c r="A385" s="98">
        <f t="shared" si="16"/>
        <v>373</v>
      </c>
      <c r="B385" s="146" t="s">
        <v>795</v>
      </c>
      <c r="C385" s="145" t="s">
        <v>236</v>
      </c>
      <c r="D385" s="145" t="s">
        <v>649</v>
      </c>
      <c r="E385" s="145" t="s">
        <v>694</v>
      </c>
      <c r="F385" s="140">
        <f t="shared" si="18"/>
        <v>1383.4</v>
      </c>
      <c r="G385" s="147">
        <v>1383400</v>
      </c>
      <c r="H385" s="140">
        <f t="shared" si="15"/>
        <v>1489.3</v>
      </c>
      <c r="I385" s="147">
        <v>1489300</v>
      </c>
    </row>
    <row r="386" spans="1:9" ht="25.5">
      <c r="A386" s="98">
        <f t="shared" si="16"/>
        <v>374</v>
      </c>
      <c r="B386" s="146" t="s">
        <v>770</v>
      </c>
      <c r="C386" s="145" t="s">
        <v>236</v>
      </c>
      <c r="D386" s="145" t="s">
        <v>649</v>
      </c>
      <c r="E386" s="145" t="s">
        <v>693</v>
      </c>
      <c r="F386" s="140">
        <f t="shared" si="18"/>
        <v>121.2</v>
      </c>
      <c r="G386" s="147">
        <v>121200</v>
      </c>
      <c r="H386" s="140">
        <f t="shared" si="15"/>
        <v>128.3</v>
      </c>
      <c r="I386" s="147">
        <v>128300</v>
      </c>
    </row>
    <row r="387" spans="1:9" ht="25.5">
      <c r="A387" s="98">
        <f t="shared" si="16"/>
        <v>375</v>
      </c>
      <c r="B387" s="146" t="s">
        <v>952</v>
      </c>
      <c r="C387" s="145" t="s">
        <v>236</v>
      </c>
      <c r="D387" s="145" t="s">
        <v>650</v>
      </c>
      <c r="E387" s="145" t="s">
        <v>101</v>
      </c>
      <c r="F387" s="140">
        <f t="shared" si="18"/>
        <v>5458</v>
      </c>
      <c r="G387" s="147">
        <v>5458000</v>
      </c>
      <c r="H387" s="140">
        <f t="shared" si="15"/>
        <v>3988</v>
      </c>
      <c r="I387" s="147">
        <v>3988000</v>
      </c>
    </row>
    <row r="388" spans="1:9" ht="25.5">
      <c r="A388" s="98">
        <f t="shared" si="16"/>
        <v>376</v>
      </c>
      <c r="B388" s="146" t="s">
        <v>770</v>
      </c>
      <c r="C388" s="145" t="s">
        <v>236</v>
      </c>
      <c r="D388" s="145" t="s">
        <v>650</v>
      </c>
      <c r="E388" s="145" t="s">
        <v>693</v>
      </c>
      <c r="F388" s="140">
        <f t="shared" si="18"/>
        <v>5458</v>
      </c>
      <c r="G388" s="147">
        <v>5458000</v>
      </c>
      <c r="H388" s="140">
        <f t="shared" si="15"/>
        <v>3988</v>
      </c>
      <c r="I388" s="147">
        <v>3988000</v>
      </c>
    </row>
    <row r="389" spans="1:9" ht="25.5">
      <c r="A389" s="98">
        <f t="shared" si="16"/>
        <v>377</v>
      </c>
      <c r="B389" s="146" t="s">
        <v>953</v>
      </c>
      <c r="C389" s="145" t="s">
        <v>236</v>
      </c>
      <c r="D389" s="145" t="s">
        <v>651</v>
      </c>
      <c r="E389" s="145" t="s">
        <v>101</v>
      </c>
      <c r="F389" s="140">
        <f t="shared" si="18"/>
        <v>108</v>
      </c>
      <c r="G389" s="147">
        <v>108000</v>
      </c>
      <c r="H389" s="140">
        <f t="shared" si="15"/>
        <v>108</v>
      </c>
      <c r="I389" s="147">
        <v>108000</v>
      </c>
    </row>
    <row r="390" spans="1:9" ht="25.5">
      <c r="A390" s="98">
        <f t="shared" si="16"/>
        <v>378</v>
      </c>
      <c r="B390" s="146" t="s">
        <v>770</v>
      </c>
      <c r="C390" s="145" t="s">
        <v>236</v>
      </c>
      <c r="D390" s="145" t="s">
        <v>651</v>
      </c>
      <c r="E390" s="145" t="s">
        <v>693</v>
      </c>
      <c r="F390" s="147">
        <f t="shared" si="18"/>
        <v>108</v>
      </c>
      <c r="G390" s="147">
        <v>108000</v>
      </c>
      <c r="H390" s="147">
        <f>I390/1000</f>
        <v>108</v>
      </c>
      <c r="I390" s="147">
        <v>108000</v>
      </c>
    </row>
    <row r="391" spans="1:9" ht="12.75">
      <c r="A391" s="98">
        <f t="shared" si="16"/>
        <v>379</v>
      </c>
      <c r="B391" s="146" t="s">
        <v>954</v>
      </c>
      <c r="C391" s="145" t="s">
        <v>236</v>
      </c>
      <c r="D391" s="145" t="s">
        <v>652</v>
      </c>
      <c r="E391" s="145" t="s">
        <v>101</v>
      </c>
      <c r="F391" s="140">
        <f t="shared" si="18"/>
        <v>452</v>
      </c>
      <c r="G391" s="147">
        <v>452000</v>
      </c>
      <c r="H391" s="140">
        <f t="shared" si="15"/>
        <v>452</v>
      </c>
      <c r="I391" s="147">
        <v>452000</v>
      </c>
    </row>
    <row r="392" spans="1:9" ht="25.5">
      <c r="A392" s="98">
        <f t="shared" si="16"/>
        <v>380</v>
      </c>
      <c r="B392" s="146" t="s">
        <v>770</v>
      </c>
      <c r="C392" s="145" t="s">
        <v>236</v>
      </c>
      <c r="D392" s="145" t="s">
        <v>652</v>
      </c>
      <c r="E392" s="145" t="s">
        <v>693</v>
      </c>
      <c r="F392" s="140">
        <f t="shared" si="18"/>
        <v>452</v>
      </c>
      <c r="G392" s="147">
        <v>452000</v>
      </c>
      <c r="H392" s="140">
        <f t="shared" si="15"/>
        <v>452</v>
      </c>
      <c r="I392" s="147">
        <v>452000</v>
      </c>
    </row>
    <row r="393" spans="1:9" ht="89.25">
      <c r="A393" s="98">
        <f t="shared" si="16"/>
        <v>381</v>
      </c>
      <c r="B393" s="146" t="s">
        <v>955</v>
      </c>
      <c r="C393" s="145" t="s">
        <v>236</v>
      </c>
      <c r="D393" s="145" t="s">
        <v>653</v>
      </c>
      <c r="E393" s="145" t="s">
        <v>101</v>
      </c>
      <c r="F393" s="140">
        <f t="shared" si="18"/>
        <v>50</v>
      </c>
      <c r="G393" s="147">
        <v>50000</v>
      </c>
      <c r="H393" s="140">
        <f t="shared" si="15"/>
        <v>50</v>
      </c>
      <c r="I393" s="147">
        <v>50000</v>
      </c>
    </row>
    <row r="394" spans="1:9" ht="25.5">
      <c r="A394" s="98">
        <f t="shared" si="16"/>
        <v>382</v>
      </c>
      <c r="B394" s="146" t="s">
        <v>770</v>
      </c>
      <c r="C394" s="145" t="s">
        <v>236</v>
      </c>
      <c r="D394" s="145" t="s">
        <v>653</v>
      </c>
      <c r="E394" s="145" t="s">
        <v>693</v>
      </c>
      <c r="F394" s="140">
        <f t="shared" si="18"/>
        <v>50</v>
      </c>
      <c r="G394" s="147">
        <v>50000</v>
      </c>
      <c r="H394" s="140">
        <f t="shared" si="15"/>
        <v>50</v>
      </c>
      <c r="I394" s="147">
        <v>50000</v>
      </c>
    </row>
    <row r="395" spans="1:9" ht="12.75">
      <c r="A395" s="98">
        <f t="shared" si="16"/>
        <v>383</v>
      </c>
      <c r="B395" s="146" t="s">
        <v>78</v>
      </c>
      <c r="C395" s="145" t="s">
        <v>79</v>
      </c>
      <c r="D395" s="145" t="s">
        <v>113</v>
      </c>
      <c r="E395" s="145" t="s">
        <v>101</v>
      </c>
      <c r="F395" s="140">
        <f t="shared" si="18"/>
        <v>1792</v>
      </c>
      <c r="G395" s="147">
        <v>1792000</v>
      </c>
      <c r="H395" s="140">
        <f t="shared" si="15"/>
        <v>1881.6</v>
      </c>
      <c r="I395" s="147">
        <v>1881600</v>
      </c>
    </row>
    <row r="396" spans="1:9" ht="51">
      <c r="A396" s="98">
        <f t="shared" si="16"/>
        <v>384</v>
      </c>
      <c r="B396" s="146" t="s">
        <v>932</v>
      </c>
      <c r="C396" s="145" t="s">
        <v>79</v>
      </c>
      <c r="D396" s="145" t="s">
        <v>765</v>
      </c>
      <c r="E396" s="145" t="s">
        <v>101</v>
      </c>
      <c r="F396" s="140">
        <f t="shared" si="18"/>
        <v>1792</v>
      </c>
      <c r="G396" s="147">
        <v>1792000</v>
      </c>
      <c r="H396" s="140">
        <f t="shared" si="15"/>
        <v>1881.6</v>
      </c>
      <c r="I396" s="147">
        <v>1881600</v>
      </c>
    </row>
    <row r="397" spans="1:9" ht="12.75">
      <c r="A397" s="98">
        <f t="shared" si="16"/>
        <v>385</v>
      </c>
      <c r="B397" s="146" t="s">
        <v>956</v>
      </c>
      <c r="C397" s="145" t="s">
        <v>79</v>
      </c>
      <c r="D397" s="145" t="s">
        <v>654</v>
      </c>
      <c r="E397" s="145" t="s">
        <v>101</v>
      </c>
      <c r="F397" s="140">
        <f t="shared" si="18"/>
        <v>1792</v>
      </c>
      <c r="G397" s="147">
        <v>1792000</v>
      </c>
      <c r="H397" s="140">
        <f t="shared" si="15"/>
        <v>1881.6</v>
      </c>
      <c r="I397" s="147">
        <v>1881600</v>
      </c>
    </row>
    <row r="398" spans="1:9" ht="38.25">
      <c r="A398" s="98">
        <f t="shared" si="16"/>
        <v>386</v>
      </c>
      <c r="B398" s="146" t="s">
        <v>1265</v>
      </c>
      <c r="C398" s="145" t="s">
        <v>79</v>
      </c>
      <c r="D398" s="145" t="s">
        <v>655</v>
      </c>
      <c r="E398" s="145" t="s">
        <v>101</v>
      </c>
      <c r="F398" s="140">
        <f t="shared" si="18"/>
        <v>1787</v>
      </c>
      <c r="G398" s="147">
        <v>1787000</v>
      </c>
      <c r="H398" s="140">
        <f aca="true" t="shared" si="19" ref="H398:H461">I398/1000</f>
        <v>1876.6</v>
      </c>
      <c r="I398" s="147">
        <v>1876600</v>
      </c>
    </row>
    <row r="399" spans="1:9" ht="25.5">
      <c r="A399" s="98">
        <f aca="true" t="shared" si="20" ref="A399:A462">1+A398</f>
        <v>387</v>
      </c>
      <c r="B399" s="146" t="s">
        <v>770</v>
      </c>
      <c r="C399" s="145" t="s">
        <v>79</v>
      </c>
      <c r="D399" s="145" t="s">
        <v>655</v>
      </c>
      <c r="E399" s="145" t="s">
        <v>693</v>
      </c>
      <c r="F399" s="140">
        <f aca="true" t="shared" si="21" ref="F399:F440">G399/1000</f>
        <v>1787</v>
      </c>
      <c r="G399" s="147">
        <v>1787000</v>
      </c>
      <c r="H399" s="140">
        <f t="shared" si="19"/>
        <v>1876.6</v>
      </c>
      <c r="I399" s="147">
        <v>1876600</v>
      </c>
    </row>
    <row r="400" spans="1:9" ht="38.25">
      <c r="A400" s="98">
        <f t="shared" si="20"/>
        <v>388</v>
      </c>
      <c r="B400" s="146" t="s">
        <v>957</v>
      </c>
      <c r="C400" s="145" t="s">
        <v>79</v>
      </c>
      <c r="D400" s="145" t="s">
        <v>656</v>
      </c>
      <c r="E400" s="145" t="s">
        <v>101</v>
      </c>
      <c r="F400" s="140">
        <f t="shared" si="21"/>
        <v>5</v>
      </c>
      <c r="G400" s="147">
        <v>5000</v>
      </c>
      <c r="H400" s="140">
        <f t="shared" si="19"/>
        <v>5</v>
      </c>
      <c r="I400" s="147">
        <v>5000</v>
      </c>
    </row>
    <row r="401" spans="1:9" ht="25.5">
      <c r="A401" s="98">
        <f t="shared" si="20"/>
        <v>389</v>
      </c>
      <c r="B401" s="146" t="s">
        <v>770</v>
      </c>
      <c r="C401" s="145" t="s">
        <v>79</v>
      </c>
      <c r="D401" s="145" t="s">
        <v>656</v>
      </c>
      <c r="E401" s="145" t="s">
        <v>693</v>
      </c>
      <c r="F401" s="140">
        <f t="shared" si="21"/>
        <v>5</v>
      </c>
      <c r="G401" s="147">
        <v>5000</v>
      </c>
      <c r="H401" s="140">
        <f t="shared" si="19"/>
        <v>5</v>
      </c>
      <c r="I401" s="147">
        <v>5000</v>
      </c>
    </row>
    <row r="402" spans="1:9" ht="12.75">
      <c r="A402" s="111">
        <f t="shared" si="20"/>
        <v>390</v>
      </c>
      <c r="B402" s="112" t="s">
        <v>266</v>
      </c>
      <c r="C402" s="110" t="s">
        <v>237</v>
      </c>
      <c r="D402" s="110" t="s">
        <v>113</v>
      </c>
      <c r="E402" s="110" t="s">
        <v>101</v>
      </c>
      <c r="F402" s="108">
        <f t="shared" si="21"/>
        <v>71099</v>
      </c>
      <c r="G402" s="108">
        <v>71099000</v>
      </c>
      <c r="H402" s="108">
        <f t="shared" si="19"/>
        <v>79425</v>
      </c>
      <c r="I402" s="147">
        <v>79425000</v>
      </c>
    </row>
    <row r="403" spans="1:9" ht="12.75">
      <c r="A403" s="98">
        <f t="shared" si="20"/>
        <v>391</v>
      </c>
      <c r="B403" s="146" t="s">
        <v>267</v>
      </c>
      <c r="C403" s="145" t="s">
        <v>238</v>
      </c>
      <c r="D403" s="145" t="s">
        <v>113</v>
      </c>
      <c r="E403" s="145" t="s">
        <v>101</v>
      </c>
      <c r="F403" s="140">
        <f t="shared" si="21"/>
        <v>3331</v>
      </c>
      <c r="G403" s="147">
        <v>3331000</v>
      </c>
      <c r="H403" s="140">
        <f t="shared" si="19"/>
        <v>3331</v>
      </c>
      <c r="I403" s="147">
        <v>3331000</v>
      </c>
    </row>
    <row r="404" spans="1:9" ht="12.75">
      <c r="A404" s="98">
        <f t="shared" si="20"/>
        <v>392</v>
      </c>
      <c r="B404" s="146" t="s">
        <v>706</v>
      </c>
      <c r="C404" s="145" t="s">
        <v>238</v>
      </c>
      <c r="D404" s="145" t="s">
        <v>480</v>
      </c>
      <c r="E404" s="145" t="s">
        <v>101</v>
      </c>
      <c r="F404" s="140">
        <f t="shared" si="21"/>
        <v>3331</v>
      </c>
      <c r="G404" s="147">
        <v>3331000</v>
      </c>
      <c r="H404" s="140">
        <f t="shared" si="19"/>
        <v>3331</v>
      </c>
      <c r="I404" s="147">
        <v>3331000</v>
      </c>
    </row>
    <row r="405" spans="1:9" ht="12.75">
      <c r="A405" s="98">
        <f t="shared" si="20"/>
        <v>393</v>
      </c>
      <c r="B405" s="146" t="s">
        <v>874</v>
      </c>
      <c r="C405" s="145" t="s">
        <v>238</v>
      </c>
      <c r="D405" s="145" t="s">
        <v>657</v>
      </c>
      <c r="E405" s="145" t="s">
        <v>101</v>
      </c>
      <c r="F405" s="140">
        <f t="shared" si="21"/>
        <v>3331</v>
      </c>
      <c r="G405" s="147">
        <v>3331000</v>
      </c>
      <c r="H405" s="140">
        <f t="shared" si="19"/>
        <v>3331</v>
      </c>
      <c r="I405" s="147">
        <v>3331000</v>
      </c>
    </row>
    <row r="406" spans="1:9" ht="25.5">
      <c r="A406" s="98">
        <f t="shared" si="20"/>
        <v>394</v>
      </c>
      <c r="B406" s="146" t="s">
        <v>875</v>
      </c>
      <c r="C406" s="145" t="s">
        <v>238</v>
      </c>
      <c r="D406" s="145" t="s">
        <v>657</v>
      </c>
      <c r="E406" s="145" t="s">
        <v>697</v>
      </c>
      <c r="F406" s="140">
        <f t="shared" si="21"/>
        <v>3331</v>
      </c>
      <c r="G406" s="147">
        <v>3331000</v>
      </c>
      <c r="H406" s="140">
        <f t="shared" si="19"/>
        <v>3331</v>
      </c>
      <c r="I406" s="147">
        <v>3331000</v>
      </c>
    </row>
    <row r="407" spans="1:9" ht="12.75">
      <c r="A407" s="98">
        <f t="shared" si="20"/>
        <v>395</v>
      </c>
      <c r="B407" s="146" t="s">
        <v>268</v>
      </c>
      <c r="C407" s="145" t="s">
        <v>239</v>
      </c>
      <c r="D407" s="145" t="s">
        <v>113</v>
      </c>
      <c r="E407" s="145" t="s">
        <v>101</v>
      </c>
      <c r="F407" s="140">
        <f t="shared" si="21"/>
        <v>62010</v>
      </c>
      <c r="G407" s="147">
        <v>62010000</v>
      </c>
      <c r="H407" s="140">
        <f t="shared" si="19"/>
        <v>69457</v>
      </c>
      <c r="I407" s="147">
        <v>69457000</v>
      </c>
    </row>
    <row r="408" spans="1:13" ht="51">
      <c r="A408" s="98">
        <f t="shared" si="20"/>
        <v>396</v>
      </c>
      <c r="B408" s="146" t="s">
        <v>833</v>
      </c>
      <c r="C408" s="145" t="s">
        <v>239</v>
      </c>
      <c r="D408" s="145" t="s">
        <v>114</v>
      </c>
      <c r="E408" s="145" t="s">
        <v>101</v>
      </c>
      <c r="F408" s="140">
        <f t="shared" si="21"/>
        <v>900</v>
      </c>
      <c r="G408" s="147">
        <v>900000</v>
      </c>
      <c r="H408" s="140">
        <f t="shared" si="19"/>
        <v>500</v>
      </c>
      <c r="I408" s="147">
        <v>500000</v>
      </c>
      <c r="L408" s="141"/>
      <c r="M408" s="141"/>
    </row>
    <row r="409" spans="1:9" ht="63.75">
      <c r="A409" s="98">
        <f t="shared" si="20"/>
        <v>397</v>
      </c>
      <c r="B409" s="146" t="s">
        <v>870</v>
      </c>
      <c r="C409" s="145" t="s">
        <v>239</v>
      </c>
      <c r="D409" s="145" t="s">
        <v>589</v>
      </c>
      <c r="E409" s="145" t="s">
        <v>101</v>
      </c>
      <c r="F409" s="140">
        <f t="shared" si="21"/>
        <v>900</v>
      </c>
      <c r="G409" s="147">
        <v>900000</v>
      </c>
      <c r="H409" s="140">
        <f t="shared" si="19"/>
        <v>500</v>
      </c>
      <c r="I409" s="147">
        <v>500000</v>
      </c>
    </row>
    <row r="410" spans="1:9" ht="38.25">
      <c r="A410" s="98">
        <f t="shared" si="20"/>
        <v>398</v>
      </c>
      <c r="B410" s="146" t="s">
        <v>876</v>
      </c>
      <c r="C410" s="145" t="s">
        <v>239</v>
      </c>
      <c r="D410" s="145" t="s">
        <v>658</v>
      </c>
      <c r="E410" s="145" t="s">
        <v>101</v>
      </c>
      <c r="F410" s="140">
        <f t="shared" si="21"/>
        <v>200</v>
      </c>
      <c r="G410" s="147">
        <v>200000</v>
      </c>
      <c r="H410" s="140">
        <f t="shared" si="19"/>
        <v>200</v>
      </c>
      <c r="I410" s="147">
        <v>200000</v>
      </c>
    </row>
    <row r="411" spans="1:9" ht="25.5">
      <c r="A411" s="98">
        <f t="shared" si="20"/>
        <v>399</v>
      </c>
      <c r="B411" s="146" t="s">
        <v>877</v>
      </c>
      <c r="C411" s="145" t="s">
        <v>239</v>
      </c>
      <c r="D411" s="145" t="s">
        <v>658</v>
      </c>
      <c r="E411" s="145" t="s">
        <v>698</v>
      </c>
      <c r="F411" s="140">
        <f t="shared" si="21"/>
        <v>200</v>
      </c>
      <c r="G411" s="147">
        <v>200000</v>
      </c>
      <c r="H411" s="140">
        <f t="shared" si="19"/>
        <v>200</v>
      </c>
      <c r="I411" s="147">
        <v>200000</v>
      </c>
    </row>
    <row r="412" spans="1:9" ht="51">
      <c r="A412" s="98">
        <f t="shared" si="20"/>
        <v>400</v>
      </c>
      <c r="B412" s="146" t="s">
        <v>878</v>
      </c>
      <c r="C412" s="145" t="s">
        <v>239</v>
      </c>
      <c r="D412" s="145" t="s">
        <v>659</v>
      </c>
      <c r="E412" s="145" t="s">
        <v>101</v>
      </c>
      <c r="F412" s="140">
        <f t="shared" si="21"/>
        <v>700</v>
      </c>
      <c r="G412" s="147">
        <v>700000</v>
      </c>
      <c r="H412" s="140">
        <f t="shared" si="19"/>
        <v>300</v>
      </c>
      <c r="I412" s="147">
        <v>300000</v>
      </c>
    </row>
    <row r="413" spans="1:9" ht="25.5">
      <c r="A413" s="98">
        <f t="shared" si="20"/>
        <v>401</v>
      </c>
      <c r="B413" s="146" t="s">
        <v>877</v>
      </c>
      <c r="C413" s="145" t="s">
        <v>239</v>
      </c>
      <c r="D413" s="145" t="s">
        <v>659</v>
      </c>
      <c r="E413" s="145" t="s">
        <v>698</v>
      </c>
      <c r="F413" s="140">
        <f t="shared" si="21"/>
        <v>700</v>
      </c>
      <c r="G413" s="147">
        <v>700000</v>
      </c>
      <c r="H413" s="140">
        <f t="shared" si="19"/>
        <v>300</v>
      </c>
      <c r="I413" s="147">
        <v>300000</v>
      </c>
    </row>
    <row r="414" spans="1:9" ht="51">
      <c r="A414" s="98">
        <f t="shared" si="20"/>
        <v>402</v>
      </c>
      <c r="B414" s="146" t="s">
        <v>932</v>
      </c>
      <c r="C414" s="145" t="s">
        <v>239</v>
      </c>
      <c r="D414" s="145" t="s">
        <v>765</v>
      </c>
      <c r="E414" s="145" t="s">
        <v>101</v>
      </c>
      <c r="F414" s="140">
        <f t="shared" si="21"/>
        <v>1512</v>
      </c>
      <c r="G414" s="147">
        <v>1512000</v>
      </c>
      <c r="H414" s="140">
        <f t="shared" si="19"/>
        <v>1512</v>
      </c>
      <c r="I414" s="147">
        <v>1512000</v>
      </c>
    </row>
    <row r="415" spans="1:9" ht="25.5">
      <c r="A415" s="98">
        <f t="shared" si="20"/>
        <v>403</v>
      </c>
      <c r="B415" s="146" t="s">
        <v>958</v>
      </c>
      <c r="C415" s="145" t="s">
        <v>239</v>
      </c>
      <c r="D415" s="145" t="s">
        <v>660</v>
      </c>
      <c r="E415" s="145" t="s">
        <v>101</v>
      </c>
      <c r="F415" s="140">
        <f t="shared" si="21"/>
        <v>1512</v>
      </c>
      <c r="G415" s="147">
        <v>1512000</v>
      </c>
      <c r="H415" s="140">
        <f t="shared" si="19"/>
        <v>1512</v>
      </c>
      <c r="I415" s="147">
        <v>1512000</v>
      </c>
    </row>
    <row r="416" spans="1:9" ht="25.5">
      <c r="A416" s="98">
        <f t="shared" si="20"/>
        <v>404</v>
      </c>
      <c r="B416" s="146" t="s">
        <v>959</v>
      </c>
      <c r="C416" s="145" t="s">
        <v>239</v>
      </c>
      <c r="D416" s="145" t="s">
        <v>661</v>
      </c>
      <c r="E416" s="145" t="s">
        <v>101</v>
      </c>
      <c r="F416" s="140">
        <f t="shared" si="21"/>
        <v>1512</v>
      </c>
      <c r="G416" s="147">
        <v>1512000</v>
      </c>
      <c r="H416" s="140">
        <f t="shared" si="19"/>
        <v>1512</v>
      </c>
      <c r="I416" s="147">
        <v>1512000</v>
      </c>
    </row>
    <row r="417" spans="1:9" ht="25.5">
      <c r="A417" s="98">
        <f t="shared" si="20"/>
        <v>405</v>
      </c>
      <c r="B417" s="146" t="s">
        <v>877</v>
      </c>
      <c r="C417" s="145" t="s">
        <v>239</v>
      </c>
      <c r="D417" s="145" t="s">
        <v>661</v>
      </c>
      <c r="E417" s="145" t="s">
        <v>698</v>
      </c>
      <c r="F417" s="140">
        <f t="shared" si="21"/>
        <v>1512</v>
      </c>
      <c r="G417" s="147">
        <v>1512000</v>
      </c>
      <c r="H417" s="140">
        <f t="shared" si="19"/>
        <v>1512</v>
      </c>
      <c r="I417" s="147">
        <v>1512000</v>
      </c>
    </row>
    <row r="418" spans="1:9" ht="51">
      <c r="A418" s="98">
        <f t="shared" si="20"/>
        <v>406</v>
      </c>
      <c r="B418" s="146" t="s">
        <v>710</v>
      </c>
      <c r="C418" s="145" t="s">
        <v>239</v>
      </c>
      <c r="D418" s="145" t="s">
        <v>662</v>
      </c>
      <c r="E418" s="145" t="s">
        <v>101</v>
      </c>
      <c r="F418" s="140">
        <f t="shared" si="21"/>
        <v>330</v>
      </c>
      <c r="G418" s="147">
        <v>330000</v>
      </c>
      <c r="H418" s="140">
        <f t="shared" si="19"/>
        <v>330</v>
      </c>
      <c r="I418" s="147">
        <v>330000</v>
      </c>
    </row>
    <row r="419" spans="1:9" ht="38.25">
      <c r="A419" s="98">
        <f t="shared" si="20"/>
        <v>407</v>
      </c>
      <c r="B419" s="146" t="s">
        <v>879</v>
      </c>
      <c r="C419" s="145" t="s">
        <v>239</v>
      </c>
      <c r="D419" s="145" t="s">
        <v>663</v>
      </c>
      <c r="E419" s="145" t="s">
        <v>101</v>
      </c>
      <c r="F419" s="140">
        <f t="shared" si="21"/>
        <v>50</v>
      </c>
      <c r="G419" s="147">
        <v>50000</v>
      </c>
      <c r="H419" s="140">
        <f t="shared" si="19"/>
        <v>50</v>
      </c>
      <c r="I419" s="147">
        <v>50000</v>
      </c>
    </row>
    <row r="420" spans="1:9" ht="12.75">
      <c r="A420" s="98">
        <f t="shared" si="20"/>
        <v>408</v>
      </c>
      <c r="B420" s="146" t="s">
        <v>836</v>
      </c>
      <c r="C420" s="145" t="s">
        <v>239</v>
      </c>
      <c r="D420" s="145" t="s">
        <v>663</v>
      </c>
      <c r="E420" s="145" t="s">
        <v>552</v>
      </c>
      <c r="F420" s="140">
        <f t="shared" si="21"/>
        <v>50</v>
      </c>
      <c r="G420" s="147">
        <v>50000</v>
      </c>
      <c r="H420" s="140">
        <f t="shared" si="19"/>
        <v>50</v>
      </c>
      <c r="I420" s="147">
        <v>50000</v>
      </c>
    </row>
    <row r="421" spans="1:9" ht="25.5">
      <c r="A421" s="98">
        <f t="shared" si="20"/>
        <v>409</v>
      </c>
      <c r="B421" s="146" t="s">
        <v>880</v>
      </c>
      <c r="C421" s="145" t="s">
        <v>239</v>
      </c>
      <c r="D421" s="145" t="s">
        <v>664</v>
      </c>
      <c r="E421" s="145" t="s">
        <v>101</v>
      </c>
      <c r="F421" s="140">
        <f t="shared" si="21"/>
        <v>80</v>
      </c>
      <c r="G421" s="147">
        <v>80000</v>
      </c>
      <c r="H421" s="140">
        <f t="shared" si="19"/>
        <v>80</v>
      </c>
      <c r="I421" s="147">
        <v>80000</v>
      </c>
    </row>
    <row r="422" spans="1:9" ht="25.5">
      <c r="A422" s="98">
        <f t="shared" si="20"/>
        <v>410</v>
      </c>
      <c r="B422" s="146" t="s">
        <v>770</v>
      </c>
      <c r="C422" s="145" t="s">
        <v>239</v>
      </c>
      <c r="D422" s="145" t="s">
        <v>664</v>
      </c>
      <c r="E422" s="145" t="s">
        <v>693</v>
      </c>
      <c r="F422" s="140">
        <f t="shared" si="21"/>
        <v>80</v>
      </c>
      <c r="G422" s="147">
        <v>80000</v>
      </c>
      <c r="H422" s="140">
        <f t="shared" si="19"/>
        <v>80</v>
      </c>
      <c r="I422" s="147">
        <v>80000</v>
      </c>
    </row>
    <row r="423" spans="1:9" ht="25.5">
      <c r="A423" s="98">
        <f t="shared" si="20"/>
        <v>411</v>
      </c>
      <c r="B423" s="146" t="s">
        <v>881</v>
      </c>
      <c r="C423" s="145" t="s">
        <v>239</v>
      </c>
      <c r="D423" s="145" t="s">
        <v>665</v>
      </c>
      <c r="E423" s="145" t="s">
        <v>101</v>
      </c>
      <c r="F423" s="140">
        <f t="shared" si="21"/>
        <v>100</v>
      </c>
      <c r="G423" s="147">
        <v>100000</v>
      </c>
      <c r="H423" s="140">
        <f t="shared" si="19"/>
        <v>100</v>
      </c>
      <c r="I423" s="147">
        <v>100000</v>
      </c>
    </row>
    <row r="424" spans="1:9" ht="25.5">
      <c r="A424" s="98">
        <f t="shared" si="20"/>
        <v>412</v>
      </c>
      <c r="B424" s="146" t="s">
        <v>770</v>
      </c>
      <c r="C424" s="145" t="s">
        <v>239</v>
      </c>
      <c r="D424" s="145" t="s">
        <v>665</v>
      </c>
      <c r="E424" s="145" t="s">
        <v>693</v>
      </c>
      <c r="F424" s="140">
        <f t="shared" si="21"/>
        <v>100</v>
      </c>
      <c r="G424" s="147">
        <v>100000</v>
      </c>
      <c r="H424" s="140">
        <f t="shared" si="19"/>
        <v>100</v>
      </c>
      <c r="I424" s="147">
        <v>100000</v>
      </c>
    </row>
    <row r="425" spans="1:9" ht="38.25">
      <c r="A425" s="98">
        <f t="shared" si="20"/>
        <v>413</v>
      </c>
      <c r="B425" s="146" t="s">
        <v>882</v>
      </c>
      <c r="C425" s="145" t="s">
        <v>239</v>
      </c>
      <c r="D425" s="145" t="s">
        <v>666</v>
      </c>
      <c r="E425" s="145" t="s">
        <v>101</v>
      </c>
      <c r="F425" s="140">
        <f t="shared" si="21"/>
        <v>40</v>
      </c>
      <c r="G425" s="147">
        <v>40000</v>
      </c>
      <c r="H425" s="140">
        <f t="shared" si="19"/>
        <v>40</v>
      </c>
      <c r="I425" s="147">
        <v>40000</v>
      </c>
    </row>
    <row r="426" spans="1:9" ht="25.5">
      <c r="A426" s="98">
        <f t="shared" si="20"/>
        <v>414</v>
      </c>
      <c r="B426" s="146" t="s">
        <v>770</v>
      </c>
      <c r="C426" s="145" t="s">
        <v>239</v>
      </c>
      <c r="D426" s="145" t="s">
        <v>666</v>
      </c>
      <c r="E426" s="145" t="s">
        <v>693</v>
      </c>
      <c r="F426" s="140">
        <f t="shared" si="21"/>
        <v>40</v>
      </c>
      <c r="G426" s="147">
        <v>40000</v>
      </c>
      <c r="H426" s="140">
        <f t="shared" si="19"/>
        <v>40</v>
      </c>
      <c r="I426" s="147">
        <v>40000</v>
      </c>
    </row>
    <row r="427" spans="1:9" ht="25.5">
      <c r="A427" s="98">
        <f t="shared" si="20"/>
        <v>415</v>
      </c>
      <c r="B427" s="146" t="s">
        <v>883</v>
      </c>
      <c r="C427" s="145" t="s">
        <v>239</v>
      </c>
      <c r="D427" s="145" t="s">
        <v>667</v>
      </c>
      <c r="E427" s="145" t="s">
        <v>101</v>
      </c>
      <c r="F427" s="140">
        <f t="shared" si="21"/>
        <v>50</v>
      </c>
      <c r="G427" s="147">
        <v>50000</v>
      </c>
      <c r="H427" s="140">
        <f t="shared" si="19"/>
        <v>50</v>
      </c>
      <c r="I427" s="147">
        <v>50000</v>
      </c>
    </row>
    <row r="428" spans="1:9" ht="25.5">
      <c r="A428" s="98">
        <f t="shared" si="20"/>
        <v>416</v>
      </c>
      <c r="B428" s="146" t="s">
        <v>770</v>
      </c>
      <c r="C428" s="145" t="s">
        <v>239</v>
      </c>
      <c r="D428" s="145" t="s">
        <v>667</v>
      </c>
      <c r="E428" s="145" t="s">
        <v>693</v>
      </c>
      <c r="F428" s="140">
        <f t="shared" si="21"/>
        <v>50</v>
      </c>
      <c r="G428" s="147">
        <v>50000</v>
      </c>
      <c r="H428" s="140">
        <f t="shared" si="19"/>
        <v>50</v>
      </c>
      <c r="I428" s="147">
        <v>50000</v>
      </c>
    </row>
    <row r="429" spans="1:9" ht="25.5">
      <c r="A429" s="98">
        <f t="shared" si="20"/>
        <v>417</v>
      </c>
      <c r="B429" s="146" t="s">
        <v>884</v>
      </c>
      <c r="C429" s="145" t="s">
        <v>239</v>
      </c>
      <c r="D429" s="145" t="s">
        <v>668</v>
      </c>
      <c r="E429" s="145" t="s">
        <v>101</v>
      </c>
      <c r="F429" s="140">
        <f t="shared" si="21"/>
        <v>10</v>
      </c>
      <c r="G429" s="147">
        <v>10000</v>
      </c>
      <c r="H429" s="140">
        <f t="shared" si="19"/>
        <v>10</v>
      </c>
      <c r="I429" s="147">
        <v>10000</v>
      </c>
    </row>
    <row r="430" spans="1:9" ht="25.5">
      <c r="A430" s="98">
        <f t="shared" si="20"/>
        <v>418</v>
      </c>
      <c r="B430" s="146" t="s">
        <v>770</v>
      </c>
      <c r="C430" s="145" t="s">
        <v>239</v>
      </c>
      <c r="D430" s="145" t="s">
        <v>668</v>
      </c>
      <c r="E430" s="145" t="s">
        <v>693</v>
      </c>
      <c r="F430" s="140">
        <f t="shared" si="21"/>
        <v>10</v>
      </c>
      <c r="G430" s="147">
        <v>10000</v>
      </c>
      <c r="H430" s="140">
        <f t="shared" si="19"/>
        <v>10</v>
      </c>
      <c r="I430" s="147">
        <v>10000</v>
      </c>
    </row>
    <row r="431" spans="1:9" ht="12.75">
      <c r="A431" s="98">
        <f t="shared" si="20"/>
        <v>419</v>
      </c>
      <c r="B431" s="146" t="s">
        <v>706</v>
      </c>
      <c r="C431" s="145" t="s">
        <v>239</v>
      </c>
      <c r="D431" s="145" t="s">
        <v>480</v>
      </c>
      <c r="E431" s="145" t="s">
        <v>101</v>
      </c>
      <c r="F431" s="140">
        <f t="shared" si="21"/>
        <v>59268</v>
      </c>
      <c r="G431" s="147">
        <v>59268000</v>
      </c>
      <c r="H431" s="140">
        <f t="shared" si="19"/>
        <v>67115</v>
      </c>
      <c r="I431" s="147">
        <v>67115000</v>
      </c>
    </row>
    <row r="432" spans="1:9" ht="25.5">
      <c r="A432" s="98">
        <f t="shared" si="20"/>
        <v>420</v>
      </c>
      <c r="B432" s="146" t="s">
        <v>885</v>
      </c>
      <c r="C432" s="145" t="s">
        <v>239</v>
      </c>
      <c r="D432" s="145" t="s">
        <v>669</v>
      </c>
      <c r="E432" s="145" t="s">
        <v>101</v>
      </c>
      <c r="F432" s="140">
        <f t="shared" si="21"/>
        <v>184</v>
      </c>
      <c r="G432" s="147">
        <v>184000</v>
      </c>
      <c r="H432" s="140">
        <f t="shared" si="19"/>
        <v>184</v>
      </c>
      <c r="I432" s="147">
        <v>184000</v>
      </c>
    </row>
    <row r="433" spans="1:9" ht="25.5">
      <c r="A433" s="98">
        <f t="shared" si="20"/>
        <v>421</v>
      </c>
      <c r="B433" s="146" t="s">
        <v>886</v>
      </c>
      <c r="C433" s="145" t="s">
        <v>239</v>
      </c>
      <c r="D433" s="145" t="s">
        <v>669</v>
      </c>
      <c r="E433" s="145" t="s">
        <v>670</v>
      </c>
      <c r="F433" s="140">
        <f t="shared" si="21"/>
        <v>184</v>
      </c>
      <c r="G433" s="147">
        <v>184000</v>
      </c>
      <c r="H433" s="140">
        <f t="shared" si="19"/>
        <v>184</v>
      </c>
      <c r="I433" s="147">
        <v>184000</v>
      </c>
    </row>
    <row r="434" spans="1:9" ht="51">
      <c r="A434" s="98">
        <f t="shared" si="20"/>
        <v>422</v>
      </c>
      <c r="B434" s="146" t="s">
        <v>887</v>
      </c>
      <c r="C434" s="145" t="s">
        <v>239</v>
      </c>
      <c r="D434" s="145" t="s">
        <v>671</v>
      </c>
      <c r="E434" s="145" t="s">
        <v>101</v>
      </c>
      <c r="F434" s="140">
        <f t="shared" si="21"/>
        <v>7610</v>
      </c>
      <c r="G434" s="147">
        <v>7610000</v>
      </c>
      <c r="H434" s="140">
        <f t="shared" si="19"/>
        <v>8752</v>
      </c>
      <c r="I434" s="147">
        <v>8752000</v>
      </c>
    </row>
    <row r="435" spans="1:9" ht="25.5">
      <c r="A435" s="98">
        <f t="shared" si="20"/>
        <v>423</v>
      </c>
      <c r="B435" s="146" t="s">
        <v>875</v>
      </c>
      <c r="C435" s="145" t="s">
        <v>239</v>
      </c>
      <c r="D435" s="145" t="s">
        <v>671</v>
      </c>
      <c r="E435" s="145" t="s">
        <v>697</v>
      </c>
      <c r="F435" s="140">
        <f t="shared" si="21"/>
        <v>7610</v>
      </c>
      <c r="G435" s="147">
        <v>7610000</v>
      </c>
      <c r="H435" s="140">
        <f t="shared" si="19"/>
        <v>8752</v>
      </c>
      <c r="I435" s="147">
        <v>8752000</v>
      </c>
    </row>
    <row r="436" spans="1:9" ht="51">
      <c r="A436" s="98">
        <f t="shared" si="20"/>
        <v>424</v>
      </c>
      <c r="B436" s="146" t="s">
        <v>888</v>
      </c>
      <c r="C436" s="145" t="s">
        <v>239</v>
      </c>
      <c r="D436" s="145" t="s">
        <v>672</v>
      </c>
      <c r="E436" s="145" t="s">
        <v>101</v>
      </c>
      <c r="F436" s="147">
        <f t="shared" si="21"/>
        <v>43356</v>
      </c>
      <c r="G436" s="147">
        <v>43356000</v>
      </c>
      <c r="H436" s="147">
        <f t="shared" si="19"/>
        <v>49984</v>
      </c>
      <c r="I436" s="147">
        <v>49984000</v>
      </c>
    </row>
    <row r="437" spans="1:9" ht="25.5">
      <c r="A437" s="98">
        <f t="shared" si="20"/>
        <v>425</v>
      </c>
      <c r="B437" s="146" t="s">
        <v>875</v>
      </c>
      <c r="C437" s="145" t="s">
        <v>239</v>
      </c>
      <c r="D437" s="145" t="s">
        <v>672</v>
      </c>
      <c r="E437" s="145" t="s">
        <v>697</v>
      </c>
      <c r="F437" s="140">
        <f t="shared" si="21"/>
        <v>43356</v>
      </c>
      <c r="G437" s="147">
        <v>43356000</v>
      </c>
      <c r="H437" s="140">
        <f t="shared" si="19"/>
        <v>49984</v>
      </c>
      <c r="I437" s="147">
        <v>49984000</v>
      </c>
    </row>
    <row r="438" spans="1:9" ht="25.5">
      <c r="A438" s="98">
        <f t="shared" si="20"/>
        <v>426</v>
      </c>
      <c r="B438" s="146" t="s">
        <v>889</v>
      </c>
      <c r="C438" s="145" t="s">
        <v>239</v>
      </c>
      <c r="D438" s="145" t="s">
        <v>673</v>
      </c>
      <c r="E438" s="145" t="s">
        <v>101</v>
      </c>
      <c r="F438" s="140">
        <f t="shared" si="21"/>
        <v>8118</v>
      </c>
      <c r="G438" s="147">
        <v>8118000</v>
      </c>
      <c r="H438" s="140">
        <f t="shared" si="19"/>
        <v>8195</v>
      </c>
      <c r="I438" s="147">
        <v>8195000</v>
      </c>
    </row>
    <row r="439" spans="1:9" ht="25.5">
      <c r="A439" s="98">
        <f t="shared" si="20"/>
        <v>427</v>
      </c>
      <c r="B439" s="146" t="s">
        <v>875</v>
      </c>
      <c r="C439" s="145" t="s">
        <v>239</v>
      </c>
      <c r="D439" s="145" t="s">
        <v>673</v>
      </c>
      <c r="E439" s="145" t="s">
        <v>697</v>
      </c>
      <c r="F439" s="140">
        <f t="shared" si="21"/>
        <v>8118</v>
      </c>
      <c r="G439" s="147">
        <v>8118000</v>
      </c>
      <c r="H439" s="140">
        <f t="shared" si="19"/>
        <v>8195</v>
      </c>
      <c r="I439" s="147">
        <v>8195000</v>
      </c>
    </row>
    <row r="440" spans="1:9" ht="12.75">
      <c r="A440" s="98">
        <f t="shared" si="20"/>
        <v>428</v>
      </c>
      <c r="B440" s="146" t="s">
        <v>379</v>
      </c>
      <c r="C440" s="145" t="s">
        <v>380</v>
      </c>
      <c r="D440" s="145" t="s">
        <v>113</v>
      </c>
      <c r="E440" s="145" t="s">
        <v>101</v>
      </c>
      <c r="F440" s="140">
        <f t="shared" si="21"/>
        <v>5758</v>
      </c>
      <c r="G440" s="147">
        <v>5758000</v>
      </c>
      <c r="H440" s="140">
        <f t="shared" si="19"/>
        <v>6637</v>
      </c>
      <c r="I440" s="147">
        <v>6637000</v>
      </c>
    </row>
    <row r="441" spans="1:9" ht="12.75">
      <c r="A441" s="98">
        <f t="shared" si="20"/>
        <v>429</v>
      </c>
      <c r="B441" s="146" t="s">
        <v>706</v>
      </c>
      <c r="C441" s="145" t="s">
        <v>380</v>
      </c>
      <c r="D441" s="145" t="s">
        <v>480</v>
      </c>
      <c r="E441" s="145" t="s">
        <v>101</v>
      </c>
      <c r="F441" s="140">
        <f aca="true" t="shared" si="22" ref="F441:F486">G441/1000</f>
        <v>5758</v>
      </c>
      <c r="G441" s="147">
        <v>5758000</v>
      </c>
      <c r="H441" s="140">
        <f t="shared" si="19"/>
        <v>6637</v>
      </c>
      <c r="I441" s="147">
        <v>6637000</v>
      </c>
    </row>
    <row r="442" spans="1:9" ht="51">
      <c r="A442" s="98">
        <f t="shared" si="20"/>
        <v>430</v>
      </c>
      <c r="B442" s="146" t="s">
        <v>887</v>
      </c>
      <c r="C442" s="145" t="s">
        <v>380</v>
      </c>
      <c r="D442" s="145" t="s">
        <v>671</v>
      </c>
      <c r="E442" s="145" t="s">
        <v>101</v>
      </c>
      <c r="F442" s="140">
        <f t="shared" si="22"/>
        <v>400</v>
      </c>
      <c r="G442" s="147">
        <v>400000</v>
      </c>
      <c r="H442" s="140">
        <f t="shared" si="19"/>
        <v>460</v>
      </c>
      <c r="I442" s="147">
        <v>460000</v>
      </c>
    </row>
    <row r="443" spans="1:9" ht="25.5">
      <c r="A443" s="98">
        <f t="shared" si="20"/>
        <v>431</v>
      </c>
      <c r="B443" s="146" t="s">
        <v>795</v>
      </c>
      <c r="C443" s="145" t="s">
        <v>380</v>
      </c>
      <c r="D443" s="145" t="s">
        <v>671</v>
      </c>
      <c r="E443" s="145" t="s">
        <v>694</v>
      </c>
      <c r="F443" s="140">
        <f t="shared" si="22"/>
        <v>365.875</v>
      </c>
      <c r="G443" s="147">
        <v>365875</v>
      </c>
      <c r="H443" s="140">
        <f t="shared" si="19"/>
        <v>365.875</v>
      </c>
      <c r="I443" s="147">
        <v>365875</v>
      </c>
    </row>
    <row r="444" spans="1:9" ht="25.5">
      <c r="A444" s="98">
        <f t="shared" si="20"/>
        <v>432</v>
      </c>
      <c r="B444" s="146" t="s">
        <v>770</v>
      </c>
      <c r="C444" s="145" t="s">
        <v>380</v>
      </c>
      <c r="D444" s="145" t="s">
        <v>671</v>
      </c>
      <c r="E444" s="145" t="s">
        <v>693</v>
      </c>
      <c r="F444" s="140">
        <f t="shared" si="22"/>
        <v>34.125</v>
      </c>
      <c r="G444" s="147">
        <v>34125</v>
      </c>
      <c r="H444" s="140">
        <f t="shared" si="19"/>
        <v>94.125</v>
      </c>
      <c r="I444" s="147">
        <v>94125</v>
      </c>
    </row>
    <row r="445" spans="1:9" ht="51">
      <c r="A445" s="98">
        <f t="shared" si="20"/>
        <v>433</v>
      </c>
      <c r="B445" s="146" t="s">
        <v>888</v>
      </c>
      <c r="C445" s="145" t="s">
        <v>380</v>
      </c>
      <c r="D445" s="145" t="s">
        <v>672</v>
      </c>
      <c r="E445" s="145" t="s">
        <v>101</v>
      </c>
      <c r="F445" s="140">
        <f t="shared" si="22"/>
        <v>5358</v>
      </c>
      <c r="G445" s="147">
        <v>5358000</v>
      </c>
      <c r="H445" s="140">
        <f t="shared" si="19"/>
        <v>6177</v>
      </c>
      <c r="I445" s="147">
        <v>6177000</v>
      </c>
    </row>
    <row r="446" spans="1:9" ht="25.5">
      <c r="A446" s="98">
        <f t="shared" si="20"/>
        <v>434</v>
      </c>
      <c r="B446" s="146" t="s">
        <v>795</v>
      </c>
      <c r="C446" s="145" t="s">
        <v>380</v>
      </c>
      <c r="D446" s="145" t="s">
        <v>672</v>
      </c>
      <c r="E446" s="145" t="s">
        <v>694</v>
      </c>
      <c r="F446" s="140">
        <f t="shared" si="22"/>
        <v>4595.365</v>
      </c>
      <c r="G446" s="147">
        <v>4595365</v>
      </c>
      <c r="H446" s="140">
        <f t="shared" si="19"/>
        <v>4595.365</v>
      </c>
      <c r="I446" s="147">
        <v>4595365</v>
      </c>
    </row>
    <row r="447" spans="1:9" ht="25.5">
      <c r="A447" s="98">
        <f t="shared" si="20"/>
        <v>435</v>
      </c>
      <c r="B447" s="146" t="s">
        <v>770</v>
      </c>
      <c r="C447" s="145" t="s">
        <v>380</v>
      </c>
      <c r="D447" s="145" t="s">
        <v>672</v>
      </c>
      <c r="E447" s="145" t="s">
        <v>693</v>
      </c>
      <c r="F447" s="140">
        <f t="shared" si="22"/>
        <v>762.635</v>
      </c>
      <c r="G447" s="147">
        <v>762635</v>
      </c>
      <c r="H447" s="140">
        <f t="shared" si="19"/>
        <v>1581.635</v>
      </c>
      <c r="I447" s="147">
        <v>1581635</v>
      </c>
    </row>
    <row r="448" spans="1:9" ht="12.75">
      <c r="A448" s="111">
        <f t="shared" si="20"/>
        <v>436</v>
      </c>
      <c r="B448" s="112" t="s">
        <v>80</v>
      </c>
      <c r="C448" s="110" t="s">
        <v>240</v>
      </c>
      <c r="D448" s="110" t="s">
        <v>113</v>
      </c>
      <c r="E448" s="110" t="s">
        <v>101</v>
      </c>
      <c r="F448" s="108">
        <f t="shared" si="22"/>
        <v>15611.3</v>
      </c>
      <c r="G448" s="108">
        <v>15611300</v>
      </c>
      <c r="H448" s="108">
        <f t="shared" si="19"/>
        <v>15470.6</v>
      </c>
      <c r="I448" s="147">
        <v>15470600</v>
      </c>
    </row>
    <row r="449" spans="1:9" ht="12.75">
      <c r="A449" s="98">
        <f t="shared" si="20"/>
        <v>437</v>
      </c>
      <c r="B449" s="146" t="s">
        <v>298</v>
      </c>
      <c r="C449" s="145" t="s">
        <v>297</v>
      </c>
      <c r="D449" s="145" t="s">
        <v>113</v>
      </c>
      <c r="E449" s="145" t="s">
        <v>101</v>
      </c>
      <c r="F449" s="140">
        <f t="shared" si="22"/>
        <v>9561.5</v>
      </c>
      <c r="G449" s="147">
        <v>9561500</v>
      </c>
      <c r="H449" s="140">
        <f t="shared" si="19"/>
        <v>9103.7</v>
      </c>
      <c r="I449" s="147">
        <v>9103700</v>
      </c>
    </row>
    <row r="450" spans="1:9" ht="51">
      <c r="A450" s="98">
        <f t="shared" si="20"/>
        <v>438</v>
      </c>
      <c r="B450" s="146" t="s">
        <v>932</v>
      </c>
      <c r="C450" s="145" t="s">
        <v>297</v>
      </c>
      <c r="D450" s="145" t="s">
        <v>765</v>
      </c>
      <c r="E450" s="145" t="s">
        <v>101</v>
      </c>
      <c r="F450" s="140">
        <f t="shared" si="22"/>
        <v>9561.5</v>
      </c>
      <c r="G450" s="147">
        <v>9561500</v>
      </c>
      <c r="H450" s="140">
        <f t="shared" si="19"/>
        <v>9103.7</v>
      </c>
      <c r="I450" s="147">
        <v>9103700</v>
      </c>
    </row>
    <row r="451" spans="1:9" ht="25.5">
      <c r="A451" s="98">
        <f t="shared" si="20"/>
        <v>439</v>
      </c>
      <c r="B451" s="146" t="s">
        <v>960</v>
      </c>
      <c r="C451" s="145" t="s">
        <v>297</v>
      </c>
      <c r="D451" s="145" t="s">
        <v>674</v>
      </c>
      <c r="E451" s="145" t="s">
        <v>101</v>
      </c>
      <c r="F451" s="140">
        <f t="shared" si="22"/>
        <v>9561.5</v>
      </c>
      <c r="G451" s="147">
        <v>9561500</v>
      </c>
      <c r="H451" s="140">
        <f t="shared" si="19"/>
        <v>9103.7</v>
      </c>
      <c r="I451" s="147">
        <v>9103700</v>
      </c>
    </row>
    <row r="452" spans="1:9" ht="38.25">
      <c r="A452" s="98">
        <f t="shared" si="20"/>
        <v>440</v>
      </c>
      <c r="B452" s="146" t="s">
        <v>961</v>
      </c>
      <c r="C452" s="145" t="s">
        <v>297</v>
      </c>
      <c r="D452" s="145" t="s">
        <v>675</v>
      </c>
      <c r="E452" s="145" t="s">
        <v>101</v>
      </c>
      <c r="F452" s="140">
        <f t="shared" si="22"/>
        <v>254.6</v>
      </c>
      <c r="G452" s="147">
        <v>254600</v>
      </c>
      <c r="H452" s="140">
        <f t="shared" si="19"/>
        <v>267.4</v>
      </c>
      <c r="I452" s="147">
        <v>267400</v>
      </c>
    </row>
    <row r="453" spans="1:9" ht="25.5">
      <c r="A453" s="98">
        <f t="shared" si="20"/>
        <v>441</v>
      </c>
      <c r="B453" s="146" t="s">
        <v>770</v>
      </c>
      <c r="C453" s="145" t="s">
        <v>297</v>
      </c>
      <c r="D453" s="145" t="s">
        <v>675</v>
      </c>
      <c r="E453" s="145" t="s">
        <v>693</v>
      </c>
      <c r="F453" s="140">
        <f t="shared" si="22"/>
        <v>254.6</v>
      </c>
      <c r="G453" s="147">
        <v>254600</v>
      </c>
      <c r="H453" s="140">
        <f t="shared" si="19"/>
        <v>267.4</v>
      </c>
      <c r="I453" s="147">
        <v>267400</v>
      </c>
    </row>
    <row r="454" spans="1:9" ht="25.5">
      <c r="A454" s="98">
        <f t="shared" si="20"/>
        <v>442</v>
      </c>
      <c r="B454" s="146" t="s">
        <v>962</v>
      </c>
      <c r="C454" s="145" t="s">
        <v>297</v>
      </c>
      <c r="D454" s="145" t="s">
        <v>676</v>
      </c>
      <c r="E454" s="145" t="s">
        <v>101</v>
      </c>
      <c r="F454" s="140">
        <f t="shared" si="22"/>
        <v>8106.9</v>
      </c>
      <c r="G454" s="147">
        <v>8106900</v>
      </c>
      <c r="H454" s="140">
        <f t="shared" si="19"/>
        <v>8512.3</v>
      </c>
      <c r="I454" s="147">
        <v>8512300</v>
      </c>
    </row>
    <row r="455" spans="1:9" ht="25.5">
      <c r="A455" s="98">
        <f t="shared" si="20"/>
        <v>443</v>
      </c>
      <c r="B455" s="146" t="s">
        <v>795</v>
      </c>
      <c r="C455" s="145" t="s">
        <v>297</v>
      </c>
      <c r="D455" s="145" t="s">
        <v>676</v>
      </c>
      <c r="E455" s="145" t="s">
        <v>694</v>
      </c>
      <c r="F455" s="140">
        <f t="shared" si="22"/>
        <v>6155.5</v>
      </c>
      <c r="G455" s="147">
        <v>6155500</v>
      </c>
      <c r="H455" s="140">
        <f t="shared" si="19"/>
        <v>6463.3</v>
      </c>
      <c r="I455" s="147">
        <v>6463300</v>
      </c>
    </row>
    <row r="456" spans="1:9" ht="25.5">
      <c r="A456" s="98">
        <f t="shared" si="20"/>
        <v>444</v>
      </c>
      <c r="B456" s="146" t="s">
        <v>770</v>
      </c>
      <c r="C456" s="145" t="s">
        <v>297</v>
      </c>
      <c r="D456" s="145" t="s">
        <v>676</v>
      </c>
      <c r="E456" s="145" t="s">
        <v>693</v>
      </c>
      <c r="F456" s="140">
        <f t="shared" si="22"/>
        <v>1951.4</v>
      </c>
      <c r="G456" s="147">
        <v>1951400</v>
      </c>
      <c r="H456" s="140">
        <f t="shared" si="19"/>
        <v>2049</v>
      </c>
      <c r="I456" s="147">
        <v>2049000</v>
      </c>
    </row>
    <row r="457" spans="1:9" ht="38.25">
      <c r="A457" s="98">
        <f t="shared" si="20"/>
        <v>445</v>
      </c>
      <c r="B457" s="146" t="s">
        <v>963</v>
      </c>
      <c r="C457" s="145" t="s">
        <v>297</v>
      </c>
      <c r="D457" s="145" t="s">
        <v>677</v>
      </c>
      <c r="E457" s="145" t="s">
        <v>101</v>
      </c>
      <c r="F457" s="140">
        <f t="shared" si="22"/>
        <v>1200</v>
      </c>
      <c r="G457" s="147">
        <v>1200000</v>
      </c>
      <c r="H457" s="140">
        <f t="shared" si="19"/>
        <v>324</v>
      </c>
      <c r="I457" s="147">
        <v>324000</v>
      </c>
    </row>
    <row r="458" spans="1:9" ht="25.5">
      <c r="A458" s="98">
        <f t="shared" si="20"/>
        <v>446</v>
      </c>
      <c r="B458" s="146" t="s">
        <v>770</v>
      </c>
      <c r="C458" s="145" t="s">
        <v>297</v>
      </c>
      <c r="D458" s="145" t="s">
        <v>677</v>
      </c>
      <c r="E458" s="145" t="s">
        <v>693</v>
      </c>
      <c r="F458" s="140">
        <f t="shared" si="22"/>
        <v>1200</v>
      </c>
      <c r="G458" s="147">
        <v>1200000</v>
      </c>
      <c r="H458" s="140">
        <f t="shared" si="19"/>
        <v>324</v>
      </c>
      <c r="I458" s="147">
        <v>324000</v>
      </c>
    </row>
    <row r="459" spans="1:9" ht="12.75">
      <c r="A459" s="98">
        <f t="shared" si="20"/>
        <v>447</v>
      </c>
      <c r="B459" s="146" t="s">
        <v>81</v>
      </c>
      <c r="C459" s="145" t="s">
        <v>82</v>
      </c>
      <c r="D459" s="145" t="s">
        <v>113</v>
      </c>
      <c r="E459" s="145" t="s">
        <v>101</v>
      </c>
      <c r="F459" s="147">
        <f t="shared" si="22"/>
        <v>6049.8</v>
      </c>
      <c r="G459" s="147">
        <v>6049800</v>
      </c>
      <c r="H459" s="147">
        <f t="shared" si="19"/>
        <v>6366.9</v>
      </c>
      <c r="I459" s="147">
        <v>6366900</v>
      </c>
    </row>
    <row r="460" spans="1:9" ht="51">
      <c r="A460" s="98">
        <f t="shared" si="20"/>
        <v>448</v>
      </c>
      <c r="B460" s="146" t="s">
        <v>932</v>
      </c>
      <c r="C460" s="145" t="s">
        <v>82</v>
      </c>
      <c r="D460" s="145" t="s">
        <v>765</v>
      </c>
      <c r="E460" s="145" t="s">
        <v>101</v>
      </c>
      <c r="F460" s="140">
        <f t="shared" si="22"/>
        <v>6049.8</v>
      </c>
      <c r="G460" s="147">
        <v>6049800</v>
      </c>
      <c r="H460" s="140">
        <f t="shared" si="19"/>
        <v>6366.9</v>
      </c>
      <c r="I460" s="147">
        <v>6366900</v>
      </c>
    </row>
    <row r="461" spans="1:9" ht="25.5">
      <c r="A461" s="98">
        <f t="shared" si="20"/>
        <v>449</v>
      </c>
      <c r="B461" s="146" t="s">
        <v>960</v>
      </c>
      <c r="C461" s="145" t="s">
        <v>82</v>
      </c>
      <c r="D461" s="145" t="s">
        <v>674</v>
      </c>
      <c r="E461" s="145" t="s">
        <v>101</v>
      </c>
      <c r="F461" s="140">
        <f t="shared" si="22"/>
        <v>6049.8</v>
      </c>
      <c r="G461" s="147">
        <v>6049800</v>
      </c>
      <c r="H461" s="140">
        <f t="shared" si="19"/>
        <v>6366.9</v>
      </c>
      <c r="I461" s="147">
        <v>6366900</v>
      </c>
    </row>
    <row r="462" spans="1:9" ht="38.25">
      <c r="A462" s="98">
        <f t="shared" si="20"/>
        <v>450</v>
      </c>
      <c r="B462" s="146" t="s">
        <v>961</v>
      </c>
      <c r="C462" s="145" t="s">
        <v>82</v>
      </c>
      <c r="D462" s="145" t="s">
        <v>675</v>
      </c>
      <c r="E462" s="145" t="s">
        <v>101</v>
      </c>
      <c r="F462" s="140">
        <f t="shared" si="22"/>
        <v>884.5</v>
      </c>
      <c r="G462" s="147">
        <v>884500</v>
      </c>
      <c r="H462" s="140">
        <f aca="true" t="shared" si="23" ref="H462:H486">I462/1000</f>
        <v>928.7</v>
      </c>
      <c r="I462" s="147">
        <v>928700</v>
      </c>
    </row>
    <row r="463" spans="1:9" ht="25.5">
      <c r="A463" s="98">
        <f aca="true" t="shared" si="24" ref="A463:A492">1+A462</f>
        <v>451</v>
      </c>
      <c r="B463" s="146" t="s">
        <v>770</v>
      </c>
      <c r="C463" s="145" t="s">
        <v>82</v>
      </c>
      <c r="D463" s="145" t="s">
        <v>675</v>
      </c>
      <c r="E463" s="145" t="s">
        <v>693</v>
      </c>
      <c r="F463" s="140">
        <f t="shared" si="22"/>
        <v>884.5</v>
      </c>
      <c r="G463" s="147">
        <v>884500</v>
      </c>
      <c r="H463" s="140">
        <f t="shared" si="23"/>
        <v>928.7</v>
      </c>
      <c r="I463" s="147">
        <v>928700</v>
      </c>
    </row>
    <row r="464" spans="1:9" ht="25.5">
      <c r="A464" s="98">
        <f t="shared" si="24"/>
        <v>452</v>
      </c>
      <c r="B464" s="146" t="s">
        <v>964</v>
      </c>
      <c r="C464" s="145" t="s">
        <v>82</v>
      </c>
      <c r="D464" s="145" t="s">
        <v>678</v>
      </c>
      <c r="E464" s="145" t="s">
        <v>101</v>
      </c>
      <c r="F464" s="140">
        <f t="shared" si="22"/>
        <v>619.4</v>
      </c>
      <c r="G464" s="147">
        <v>619400</v>
      </c>
      <c r="H464" s="140">
        <f t="shared" si="23"/>
        <v>680</v>
      </c>
      <c r="I464" s="147">
        <v>680000</v>
      </c>
    </row>
    <row r="465" spans="1:9" ht="25.5">
      <c r="A465" s="98">
        <f t="shared" si="24"/>
        <v>453</v>
      </c>
      <c r="B465" s="146" t="s">
        <v>770</v>
      </c>
      <c r="C465" s="145" t="s">
        <v>82</v>
      </c>
      <c r="D465" s="145" t="s">
        <v>678</v>
      </c>
      <c r="E465" s="145" t="s">
        <v>693</v>
      </c>
      <c r="F465" s="140">
        <f t="shared" si="22"/>
        <v>619.4</v>
      </c>
      <c r="G465" s="147">
        <v>619400</v>
      </c>
      <c r="H465" s="140">
        <f t="shared" si="23"/>
        <v>680</v>
      </c>
      <c r="I465" s="147">
        <v>680000</v>
      </c>
    </row>
    <row r="466" spans="1:9" ht="12.75">
      <c r="A466" s="98">
        <f t="shared" si="24"/>
        <v>454</v>
      </c>
      <c r="B466" s="146" t="s">
        <v>965</v>
      </c>
      <c r="C466" s="145" t="s">
        <v>82</v>
      </c>
      <c r="D466" s="145" t="s">
        <v>679</v>
      </c>
      <c r="E466" s="145" t="s">
        <v>101</v>
      </c>
      <c r="F466" s="140">
        <f t="shared" si="22"/>
        <v>4245.9</v>
      </c>
      <c r="G466" s="147">
        <v>4245900</v>
      </c>
      <c r="H466" s="140">
        <f t="shared" si="23"/>
        <v>4458.2</v>
      </c>
      <c r="I466" s="147">
        <v>4458200</v>
      </c>
    </row>
    <row r="467" spans="1:9" ht="25.5">
      <c r="A467" s="98">
        <f t="shared" si="24"/>
        <v>455</v>
      </c>
      <c r="B467" s="146" t="s">
        <v>795</v>
      </c>
      <c r="C467" s="145" t="s">
        <v>82</v>
      </c>
      <c r="D467" s="145" t="s">
        <v>679</v>
      </c>
      <c r="E467" s="145" t="s">
        <v>694</v>
      </c>
      <c r="F467" s="140">
        <f t="shared" si="22"/>
        <v>275.3</v>
      </c>
      <c r="G467" s="147">
        <v>275300</v>
      </c>
      <c r="H467" s="140">
        <f t="shared" si="23"/>
        <v>289.1</v>
      </c>
      <c r="I467" s="147">
        <v>289100</v>
      </c>
    </row>
    <row r="468" spans="1:9" ht="25.5">
      <c r="A468" s="98">
        <f t="shared" si="24"/>
        <v>456</v>
      </c>
      <c r="B468" s="146" t="s">
        <v>770</v>
      </c>
      <c r="C468" s="145" t="s">
        <v>82</v>
      </c>
      <c r="D468" s="145" t="s">
        <v>679</v>
      </c>
      <c r="E468" s="145" t="s">
        <v>693</v>
      </c>
      <c r="F468" s="140">
        <f t="shared" si="22"/>
        <v>3970.6</v>
      </c>
      <c r="G468" s="147">
        <v>3970600</v>
      </c>
      <c r="H468" s="140">
        <f t="shared" si="23"/>
        <v>4169.1</v>
      </c>
      <c r="I468" s="147">
        <v>4169100</v>
      </c>
    </row>
    <row r="469" spans="1:9" ht="38.25">
      <c r="A469" s="98">
        <f t="shared" si="24"/>
        <v>457</v>
      </c>
      <c r="B469" s="146" t="s">
        <v>963</v>
      </c>
      <c r="C469" s="145" t="s">
        <v>82</v>
      </c>
      <c r="D469" s="145" t="s">
        <v>677</v>
      </c>
      <c r="E469" s="145" t="s">
        <v>101</v>
      </c>
      <c r="F469" s="140">
        <f t="shared" si="22"/>
        <v>300</v>
      </c>
      <c r="G469" s="147">
        <v>300000</v>
      </c>
      <c r="H469" s="140">
        <f t="shared" si="23"/>
        <v>300</v>
      </c>
      <c r="I469" s="147">
        <v>300000</v>
      </c>
    </row>
    <row r="470" spans="1:9" ht="25.5">
      <c r="A470" s="98">
        <f t="shared" si="24"/>
        <v>458</v>
      </c>
      <c r="B470" s="146" t="s">
        <v>770</v>
      </c>
      <c r="C470" s="145" t="s">
        <v>82</v>
      </c>
      <c r="D470" s="145" t="s">
        <v>677</v>
      </c>
      <c r="E470" s="145" t="s">
        <v>693</v>
      </c>
      <c r="F470" s="140">
        <f t="shared" si="22"/>
        <v>300</v>
      </c>
      <c r="G470" s="147">
        <v>300000</v>
      </c>
      <c r="H470" s="140">
        <f t="shared" si="23"/>
        <v>300</v>
      </c>
      <c r="I470" s="147">
        <v>300000</v>
      </c>
    </row>
    <row r="471" spans="1:12" ht="38.25">
      <c r="A471" s="111">
        <f t="shared" si="24"/>
        <v>459</v>
      </c>
      <c r="B471" s="112" t="s">
        <v>381</v>
      </c>
      <c r="C471" s="110" t="s">
        <v>382</v>
      </c>
      <c r="D471" s="110" t="s">
        <v>113</v>
      </c>
      <c r="E471" s="110" t="s">
        <v>101</v>
      </c>
      <c r="F471" s="108">
        <f t="shared" si="22"/>
        <v>91638.5</v>
      </c>
      <c r="G471" s="108">
        <v>91638500</v>
      </c>
      <c r="H471" s="108">
        <f t="shared" si="23"/>
        <v>95248.9</v>
      </c>
      <c r="I471" s="147">
        <v>95248900</v>
      </c>
      <c r="K471" s="141"/>
      <c r="L471" s="141"/>
    </row>
    <row r="472" spans="1:9" ht="38.25">
      <c r="A472" s="98">
        <f t="shared" si="24"/>
        <v>460</v>
      </c>
      <c r="B472" s="146" t="s">
        <v>87</v>
      </c>
      <c r="C472" s="145" t="s">
        <v>86</v>
      </c>
      <c r="D472" s="145" t="s">
        <v>113</v>
      </c>
      <c r="E472" s="145" t="s">
        <v>101</v>
      </c>
      <c r="F472" s="140">
        <f t="shared" si="22"/>
        <v>53450</v>
      </c>
      <c r="G472" s="147">
        <v>53450000</v>
      </c>
      <c r="H472" s="140">
        <f t="shared" si="23"/>
        <v>51780</v>
      </c>
      <c r="I472" s="147">
        <v>51780000</v>
      </c>
    </row>
    <row r="473" spans="1:9" ht="38.25">
      <c r="A473" s="98">
        <f t="shared" si="24"/>
        <v>461</v>
      </c>
      <c r="B473" s="146" t="s">
        <v>890</v>
      </c>
      <c r="C473" s="145" t="s">
        <v>86</v>
      </c>
      <c r="D473" s="145" t="s">
        <v>766</v>
      </c>
      <c r="E473" s="145" t="s">
        <v>101</v>
      </c>
      <c r="F473" s="140">
        <f t="shared" si="22"/>
        <v>53450</v>
      </c>
      <c r="G473" s="147">
        <v>53450000</v>
      </c>
      <c r="H473" s="140">
        <f t="shared" si="23"/>
        <v>51780</v>
      </c>
      <c r="I473" s="147">
        <v>51780000</v>
      </c>
    </row>
    <row r="474" spans="1:9" ht="25.5">
      <c r="A474" s="98">
        <f t="shared" si="24"/>
        <v>462</v>
      </c>
      <c r="B474" s="146" t="s">
        <v>891</v>
      </c>
      <c r="C474" s="145" t="s">
        <v>86</v>
      </c>
      <c r="D474" s="145" t="s">
        <v>680</v>
      </c>
      <c r="E474" s="145" t="s">
        <v>101</v>
      </c>
      <c r="F474" s="140">
        <f t="shared" si="22"/>
        <v>53450</v>
      </c>
      <c r="G474" s="147">
        <v>53450000</v>
      </c>
      <c r="H474" s="140">
        <f t="shared" si="23"/>
        <v>51780</v>
      </c>
      <c r="I474" s="147">
        <v>51780000</v>
      </c>
    </row>
    <row r="475" spans="1:9" ht="25.5">
      <c r="A475" s="98">
        <f t="shared" si="24"/>
        <v>463</v>
      </c>
      <c r="B475" s="146" t="s">
        <v>892</v>
      </c>
      <c r="C475" s="145" t="s">
        <v>86</v>
      </c>
      <c r="D475" s="145" t="s">
        <v>681</v>
      </c>
      <c r="E475" s="145" t="s">
        <v>101</v>
      </c>
      <c r="F475" s="140">
        <f t="shared" si="22"/>
        <v>20821</v>
      </c>
      <c r="G475" s="147">
        <v>20821000</v>
      </c>
      <c r="H475" s="140">
        <f t="shared" si="23"/>
        <v>19151</v>
      </c>
      <c r="I475" s="147">
        <v>19151000</v>
      </c>
    </row>
    <row r="476" spans="1:9" ht="12.75">
      <c r="A476" s="98">
        <f t="shared" si="24"/>
        <v>464</v>
      </c>
      <c r="B476" s="146" t="s">
        <v>893</v>
      </c>
      <c r="C476" s="145" t="s">
        <v>86</v>
      </c>
      <c r="D476" s="145" t="s">
        <v>681</v>
      </c>
      <c r="E476" s="145" t="s">
        <v>699</v>
      </c>
      <c r="F476" s="140">
        <f t="shared" si="22"/>
        <v>20821</v>
      </c>
      <c r="G476" s="147">
        <v>20821000</v>
      </c>
      <c r="H476" s="140">
        <f t="shared" si="23"/>
        <v>19151</v>
      </c>
      <c r="I476" s="147">
        <v>19151000</v>
      </c>
    </row>
    <row r="477" spans="1:9" ht="38.25">
      <c r="A477" s="98">
        <f t="shared" si="24"/>
        <v>465</v>
      </c>
      <c r="B477" s="146" t="s">
        <v>894</v>
      </c>
      <c r="C477" s="145" t="s">
        <v>86</v>
      </c>
      <c r="D477" s="145" t="s">
        <v>682</v>
      </c>
      <c r="E477" s="145" t="s">
        <v>101</v>
      </c>
      <c r="F477" s="140">
        <f t="shared" si="22"/>
        <v>32629</v>
      </c>
      <c r="G477" s="147">
        <v>32629000</v>
      </c>
      <c r="H477" s="140">
        <f t="shared" si="23"/>
        <v>32629</v>
      </c>
      <c r="I477" s="147">
        <v>32629000</v>
      </c>
    </row>
    <row r="478" spans="1:9" ht="12.75">
      <c r="A478" s="98">
        <f t="shared" si="24"/>
        <v>466</v>
      </c>
      <c r="B478" s="146" t="s">
        <v>893</v>
      </c>
      <c r="C478" s="145" t="s">
        <v>86</v>
      </c>
      <c r="D478" s="145" t="s">
        <v>682</v>
      </c>
      <c r="E478" s="145" t="s">
        <v>699</v>
      </c>
      <c r="F478" s="140">
        <f t="shared" si="22"/>
        <v>32629</v>
      </c>
      <c r="G478" s="147">
        <v>32629000</v>
      </c>
      <c r="H478" s="140">
        <f t="shared" si="23"/>
        <v>32629</v>
      </c>
      <c r="I478" s="147">
        <v>32629000</v>
      </c>
    </row>
    <row r="479" spans="1:9" ht="12.75">
      <c r="A479" s="98">
        <f t="shared" si="24"/>
        <v>467</v>
      </c>
      <c r="B479" s="146" t="s">
        <v>383</v>
      </c>
      <c r="C479" s="145" t="s">
        <v>384</v>
      </c>
      <c r="D479" s="145" t="s">
        <v>113</v>
      </c>
      <c r="E479" s="145" t="s">
        <v>101</v>
      </c>
      <c r="F479" s="140">
        <f t="shared" si="22"/>
        <v>38188.5</v>
      </c>
      <c r="G479" s="147">
        <v>38188500</v>
      </c>
      <c r="H479" s="140">
        <f t="shared" si="23"/>
        <v>43468.9</v>
      </c>
      <c r="I479" s="147">
        <v>43468900</v>
      </c>
    </row>
    <row r="480" spans="1:9" ht="38.25">
      <c r="A480" s="98">
        <f t="shared" si="24"/>
        <v>468</v>
      </c>
      <c r="B480" s="146" t="s">
        <v>805</v>
      </c>
      <c r="C480" s="145" t="s">
        <v>384</v>
      </c>
      <c r="D480" s="145" t="s">
        <v>244</v>
      </c>
      <c r="E480" s="145" t="s">
        <v>101</v>
      </c>
      <c r="F480" s="140">
        <f t="shared" si="22"/>
        <v>964.5</v>
      </c>
      <c r="G480" s="147">
        <v>964500</v>
      </c>
      <c r="H480" s="140">
        <f t="shared" si="23"/>
        <v>978.9</v>
      </c>
      <c r="I480" s="147">
        <v>978900</v>
      </c>
    </row>
    <row r="481" spans="1:9" ht="38.25">
      <c r="A481" s="98">
        <f t="shared" si="24"/>
        <v>469</v>
      </c>
      <c r="B481" s="146" t="s">
        <v>806</v>
      </c>
      <c r="C481" s="145" t="s">
        <v>384</v>
      </c>
      <c r="D481" s="145" t="s">
        <v>521</v>
      </c>
      <c r="E481" s="145" t="s">
        <v>101</v>
      </c>
      <c r="F481" s="140">
        <f t="shared" si="22"/>
        <v>964.5</v>
      </c>
      <c r="G481" s="147">
        <v>964500</v>
      </c>
      <c r="H481" s="140">
        <f t="shared" si="23"/>
        <v>978.9</v>
      </c>
      <c r="I481" s="147">
        <v>978900</v>
      </c>
    </row>
    <row r="482" spans="1:9" ht="63.75">
      <c r="A482" s="98">
        <f t="shared" si="24"/>
        <v>470</v>
      </c>
      <c r="B482" s="146" t="s">
        <v>807</v>
      </c>
      <c r="C482" s="145" t="s">
        <v>384</v>
      </c>
      <c r="D482" s="145" t="s">
        <v>523</v>
      </c>
      <c r="E482" s="145" t="s">
        <v>101</v>
      </c>
      <c r="F482" s="140">
        <f t="shared" si="22"/>
        <v>0.5</v>
      </c>
      <c r="G482" s="147">
        <v>500</v>
      </c>
      <c r="H482" s="140">
        <f t="shared" si="23"/>
        <v>0.5</v>
      </c>
      <c r="I482" s="147">
        <v>500</v>
      </c>
    </row>
    <row r="483" spans="1:9" ht="12.75">
      <c r="A483" s="98">
        <f t="shared" si="24"/>
        <v>471</v>
      </c>
      <c r="B483" s="146" t="s">
        <v>896</v>
      </c>
      <c r="C483" s="145" t="s">
        <v>384</v>
      </c>
      <c r="D483" s="145" t="s">
        <v>523</v>
      </c>
      <c r="E483" s="145" t="s">
        <v>684</v>
      </c>
      <c r="F483" s="140">
        <f t="shared" si="22"/>
        <v>0.5</v>
      </c>
      <c r="G483" s="147">
        <v>500</v>
      </c>
      <c r="H483" s="140">
        <f t="shared" si="23"/>
        <v>0.5</v>
      </c>
      <c r="I483" s="147">
        <v>500</v>
      </c>
    </row>
    <row r="484" spans="1:9" ht="51">
      <c r="A484" s="98">
        <f t="shared" si="24"/>
        <v>472</v>
      </c>
      <c r="B484" s="146" t="s">
        <v>898</v>
      </c>
      <c r="C484" s="145" t="s">
        <v>384</v>
      </c>
      <c r="D484" s="145" t="s">
        <v>688</v>
      </c>
      <c r="E484" s="145" t="s">
        <v>101</v>
      </c>
      <c r="F484" s="140">
        <f t="shared" si="22"/>
        <v>964</v>
      </c>
      <c r="G484" s="147">
        <v>964000</v>
      </c>
      <c r="H484" s="140">
        <f t="shared" si="23"/>
        <v>964</v>
      </c>
      <c r="I484" s="147">
        <v>964000</v>
      </c>
    </row>
    <row r="485" spans="1:9" ht="12.75">
      <c r="A485" s="98">
        <f t="shared" si="24"/>
        <v>473</v>
      </c>
      <c r="B485" s="146" t="s">
        <v>896</v>
      </c>
      <c r="C485" s="145" t="s">
        <v>384</v>
      </c>
      <c r="D485" s="145" t="s">
        <v>688</v>
      </c>
      <c r="E485" s="145" t="s">
        <v>684</v>
      </c>
      <c r="F485" s="140">
        <f t="shared" si="22"/>
        <v>964</v>
      </c>
      <c r="G485" s="147">
        <v>964000</v>
      </c>
      <c r="H485" s="140">
        <f t="shared" si="23"/>
        <v>964</v>
      </c>
      <c r="I485" s="147">
        <v>964000</v>
      </c>
    </row>
    <row r="486" spans="1:9" ht="51">
      <c r="A486" s="98">
        <f t="shared" si="24"/>
        <v>474</v>
      </c>
      <c r="B486" s="146" t="s">
        <v>899</v>
      </c>
      <c r="C486" s="145" t="s">
        <v>384</v>
      </c>
      <c r="D486" s="145" t="s">
        <v>689</v>
      </c>
      <c r="E486" s="145" t="s">
        <v>101</v>
      </c>
      <c r="F486" s="140">
        <f t="shared" si="22"/>
        <v>0</v>
      </c>
      <c r="G486" s="147">
        <v>0</v>
      </c>
      <c r="H486" s="140">
        <f t="shared" si="23"/>
        <v>14.4</v>
      </c>
      <c r="I486" s="147">
        <v>14400</v>
      </c>
    </row>
    <row r="487" spans="1:9" ht="12.75">
      <c r="A487" s="98">
        <f t="shared" si="24"/>
        <v>475</v>
      </c>
      <c r="B487" s="146" t="s">
        <v>896</v>
      </c>
      <c r="C487" s="145" t="s">
        <v>384</v>
      </c>
      <c r="D487" s="145" t="s">
        <v>689</v>
      </c>
      <c r="E487" s="145" t="s">
        <v>684</v>
      </c>
      <c r="F487" s="140">
        <f aca="true" t="shared" si="25" ref="F487:F492">G487/1000</f>
        <v>0</v>
      </c>
      <c r="G487" s="147">
        <v>0</v>
      </c>
      <c r="H487" s="140">
        <f aca="true" t="shared" si="26" ref="H487:H492">I487/1000</f>
        <v>14.4</v>
      </c>
      <c r="I487" s="147">
        <v>14400</v>
      </c>
    </row>
    <row r="488" spans="1:9" ht="38.25">
      <c r="A488" s="98">
        <f t="shared" si="24"/>
        <v>476</v>
      </c>
      <c r="B488" s="146" t="s">
        <v>890</v>
      </c>
      <c r="C488" s="145" t="s">
        <v>384</v>
      </c>
      <c r="D488" s="145" t="s">
        <v>766</v>
      </c>
      <c r="E488" s="145" t="s">
        <v>101</v>
      </c>
      <c r="F488" s="140">
        <f t="shared" si="25"/>
        <v>37224</v>
      </c>
      <c r="G488" s="147">
        <v>37224000</v>
      </c>
      <c r="H488" s="140">
        <f t="shared" si="26"/>
        <v>42490</v>
      </c>
      <c r="I488" s="147">
        <v>42490000</v>
      </c>
    </row>
    <row r="489" spans="1:9" ht="25.5">
      <c r="A489" s="98">
        <f t="shared" si="24"/>
        <v>477</v>
      </c>
      <c r="B489" s="146" t="s">
        <v>891</v>
      </c>
      <c r="C489" s="145" t="s">
        <v>384</v>
      </c>
      <c r="D489" s="145" t="s">
        <v>680</v>
      </c>
      <c r="E489" s="145" t="s">
        <v>101</v>
      </c>
      <c r="F489" s="147">
        <f t="shared" si="25"/>
        <v>37224</v>
      </c>
      <c r="G489" s="147">
        <v>37224000</v>
      </c>
      <c r="H489" s="147">
        <f t="shared" si="26"/>
        <v>42490</v>
      </c>
      <c r="I489" s="147">
        <v>42490000</v>
      </c>
    </row>
    <row r="490" spans="1:9" ht="25.5">
      <c r="A490" s="98">
        <f t="shared" si="24"/>
        <v>478</v>
      </c>
      <c r="B490" s="146" t="s">
        <v>900</v>
      </c>
      <c r="C490" s="145" t="s">
        <v>384</v>
      </c>
      <c r="D490" s="145" t="s">
        <v>690</v>
      </c>
      <c r="E490" s="145" t="s">
        <v>101</v>
      </c>
      <c r="F490" s="147">
        <f t="shared" si="25"/>
        <v>37224</v>
      </c>
      <c r="G490" s="147">
        <v>37224000</v>
      </c>
      <c r="H490" s="147">
        <f t="shared" si="26"/>
        <v>42490</v>
      </c>
      <c r="I490" s="147">
        <v>42490000</v>
      </c>
    </row>
    <row r="491" spans="1:9" ht="12.75">
      <c r="A491" s="98">
        <f t="shared" si="24"/>
        <v>479</v>
      </c>
      <c r="B491" s="146" t="s">
        <v>896</v>
      </c>
      <c r="C491" s="145" t="s">
        <v>384</v>
      </c>
      <c r="D491" s="145" t="s">
        <v>690</v>
      </c>
      <c r="E491" s="145" t="s">
        <v>684</v>
      </c>
      <c r="F491" s="147">
        <f t="shared" si="25"/>
        <v>37224</v>
      </c>
      <c r="G491" s="147">
        <v>37224000</v>
      </c>
      <c r="H491" s="147">
        <f t="shared" si="26"/>
        <v>42490</v>
      </c>
      <c r="I491" s="147">
        <v>42490000</v>
      </c>
    </row>
    <row r="492" spans="1:9" ht="12.75">
      <c r="A492" s="111">
        <f t="shared" si="24"/>
        <v>480</v>
      </c>
      <c r="B492" s="185" t="s">
        <v>241</v>
      </c>
      <c r="C492" s="186"/>
      <c r="D492" s="186"/>
      <c r="E492" s="186"/>
      <c r="F492" s="108">
        <f t="shared" si="25"/>
        <v>791662.95</v>
      </c>
      <c r="G492" s="149">
        <v>791662950</v>
      </c>
      <c r="H492" s="108">
        <f t="shared" si="26"/>
        <v>820160.93</v>
      </c>
      <c r="I492" s="148">
        <v>820160930</v>
      </c>
    </row>
  </sheetData>
  <sheetProtection/>
  <autoFilter ref="A12:I492"/>
  <mergeCells count="7">
    <mergeCell ref="B492:E492"/>
    <mergeCell ref="A8:H8"/>
    <mergeCell ref="A10:A11"/>
    <mergeCell ref="B10:B11"/>
    <mergeCell ref="C10:C11"/>
    <mergeCell ref="D10:D11"/>
    <mergeCell ref="E10:E11"/>
  </mergeCells>
  <printOptions/>
  <pageMargins left="0.5905511811023623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H549"/>
  <sheetViews>
    <sheetView zoomScalePageLayoutView="0" workbookViewId="0" topLeftCell="A524">
      <selection activeCell="F528" sqref="F528"/>
    </sheetView>
  </sheetViews>
  <sheetFormatPr defaultColWidth="9.00390625" defaultRowHeight="12.75"/>
  <cols>
    <col min="1" max="1" width="4.75390625" style="97" customWidth="1"/>
    <col min="2" max="2" width="60.75390625" style="102" customWidth="1"/>
    <col min="3" max="3" width="7.875" style="102" customWidth="1"/>
    <col min="4" max="5" width="6.75390625" style="102" customWidth="1"/>
    <col min="6" max="6" width="5.75390625" style="102" customWidth="1"/>
    <col min="7" max="7" width="9.00390625" style="8" customWidth="1"/>
    <col min="8" max="8" width="0.12890625" style="102" hidden="1" customWidth="1"/>
    <col min="9" max="16384" width="9.125" style="10" customWidth="1"/>
  </cols>
  <sheetData>
    <row r="1" spans="1:8" s="12" customFormat="1" ht="12.75">
      <c r="A1" s="97"/>
      <c r="B1" s="102"/>
      <c r="C1" s="102"/>
      <c r="D1" s="102"/>
      <c r="E1" s="102"/>
      <c r="F1" s="102"/>
      <c r="G1" s="7" t="s">
        <v>711</v>
      </c>
      <c r="H1" s="102"/>
    </row>
    <row r="2" spans="1:8" s="12" customFormat="1" ht="12.75">
      <c r="A2" s="97"/>
      <c r="B2" s="102"/>
      <c r="C2" s="102"/>
      <c r="D2" s="102"/>
      <c r="E2" s="102"/>
      <c r="F2" s="102"/>
      <c r="G2" s="7" t="s">
        <v>303</v>
      </c>
      <c r="H2" s="102"/>
    </row>
    <row r="3" spans="1:8" s="12" customFormat="1" ht="12.75">
      <c r="A3" s="97"/>
      <c r="B3" s="102"/>
      <c r="C3" s="102"/>
      <c r="D3" s="102"/>
      <c r="E3" s="102"/>
      <c r="F3" s="102"/>
      <c r="G3" s="7" t="s">
        <v>99</v>
      </c>
      <c r="H3" s="102"/>
    </row>
    <row r="4" spans="1:8" s="12" customFormat="1" ht="12.75">
      <c r="A4" s="97"/>
      <c r="B4" s="102"/>
      <c r="C4" s="102"/>
      <c r="D4" s="102"/>
      <c r="E4" s="102"/>
      <c r="F4" s="102"/>
      <c r="G4" s="7" t="s">
        <v>100</v>
      </c>
      <c r="H4" s="102"/>
    </row>
    <row r="5" spans="1:8" s="12" customFormat="1" ht="12.75">
      <c r="A5" s="97"/>
      <c r="B5" s="102"/>
      <c r="C5" s="102"/>
      <c r="D5" s="102"/>
      <c r="E5" s="102"/>
      <c r="F5" s="102"/>
      <c r="G5" s="7" t="s">
        <v>99</v>
      </c>
      <c r="H5" s="102"/>
    </row>
    <row r="6" spans="1:8" s="12" customFormat="1" ht="12.75">
      <c r="A6" s="97"/>
      <c r="B6" s="102"/>
      <c r="C6" s="102"/>
      <c r="D6" s="102"/>
      <c r="E6" s="102"/>
      <c r="F6" s="102"/>
      <c r="G6" s="7" t="s">
        <v>385</v>
      </c>
      <c r="H6" s="102"/>
    </row>
    <row r="7" spans="1:8" s="12" customFormat="1" ht="9" customHeight="1">
      <c r="A7" s="97"/>
      <c r="B7" s="102"/>
      <c r="C7" s="102"/>
      <c r="D7" s="102"/>
      <c r="E7" s="102"/>
      <c r="F7" s="102"/>
      <c r="G7" s="7"/>
      <c r="H7" s="102"/>
    </row>
    <row r="8" spans="1:7" s="12" customFormat="1" ht="14.25" customHeight="1">
      <c r="A8" s="182" t="s">
        <v>704</v>
      </c>
      <c r="B8" s="183"/>
      <c r="C8" s="183"/>
      <c r="D8" s="183"/>
      <c r="E8" s="183"/>
      <c r="F8" s="183"/>
      <c r="G8" s="183"/>
    </row>
    <row r="9" spans="2:8" ht="12">
      <c r="B9" s="103"/>
      <c r="C9" s="103"/>
      <c r="D9" s="103"/>
      <c r="E9" s="103"/>
      <c r="F9" s="103"/>
      <c r="G9" s="7"/>
      <c r="H9" s="103"/>
    </row>
    <row r="10" spans="1:8" ht="45">
      <c r="A10" s="143" t="s">
        <v>274</v>
      </c>
      <c r="B10" s="9" t="s">
        <v>749</v>
      </c>
      <c r="C10" s="143" t="s">
        <v>703</v>
      </c>
      <c r="D10" s="143" t="s">
        <v>104</v>
      </c>
      <c r="E10" s="143" t="s">
        <v>270</v>
      </c>
      <c r="F10" s="143" t="s">
        <v>272</v>
      </c>
      <c r="G10" s="15" t="s">
        <v>242</v>
      </c>
      <c r="H10" s="153"/>
    </row>
    <row r="11" spans="1:8" ht="12">
      <c r="A11" s="99">
        <v>1</v>
      </c>
      <c r="B11" s="143">
        <v>2</v>
      </c>
      <c r="C11" s="143">
        <v>3</v>
      </c>
      <c r="D11" s="143">
        <v>4</v>
      </c>
      <c r="E11" s="143">
        <v>5</v>
      </c>
      <c r="F11" s="9">
        <v>6</v>
      </c>
      <c r="G11" s="9">
        <v>7</v>
      </c>
      <c r="H11" s="9"/>
    </row>
    <row r="12" spans="1:8" ht="12.75">
      <c r="A12" s="111">
        <v>1</v>
      </c>
      <c r="B12" s="158" t="s">
        <v>1324</v>
      </c>
      <c r="C12" s="159" t="s">
        <v>250</v>
      </c>
      <c r="D12" s="159" t="s">
        <v>102</v>
      </c>
      <c r="E12" s="159" t="s">
        <v>113</v>
      </c>
      <c r="F12" s="159" t="s">
        <v>101</v>
      </c>
      <c r="G12" s="108">
        <f>H12/1000</f>
        <v>319900.41942</v>
      </c>
      <c r="H12" s="156">
        <v>319900419.42</v>
      </c>
    </row>
    <row r="13" spans="1:8" ht="12.75">
      <c r="A13" s="98">
        <f aca="true" t="shared" si="0" ref="A13:A76">1+A12</f>
        <v>2</v>
      </c>
      <c r="B13" s="155" t="s">
        <v>251</v>
      </c>
      <c r="C13" s="154" t="s">
        <v>250</v>
      </c>
      <c r="D13" s="154" t="s">
        <v>220</v>
      </c>
      <c r="E13" s="154" t="s">
        <v>113</v>
      </c>
      <c r="F13" s="154" t="s">
        <v>101</v>
      </c>
      <c r="G13" s="140">
        <f aca="true" t="shared" si="1" ref="G13:G76">H13/1000</f>
        <v>64300.71942</v>
      </c>
      <c r="H13" s="156">
        <v>64300719.42</v>
      </c>
    </row>
    <row r="14" spans="1:8" ht="25.5">
      <c r="A14" s="98">
        <f t="shared" si="0"/>
        <v>3</v>
      </c>
      <c r="B14" s="155" t="s">
        <v>252</v>
      </c>
      <c r="C14" s="154" t="s">
        <v>250</v>
      </c>
      <c r="D14" s="154" t="s">
        <v>221</v>
      </c>
      <c r="E14" s="154" t="s">
        <v>113</v>
      </c>
      <c r="F14" s="154" t="s">
        <v>101</v>
      </c>
      <c r="G14" s="147">
        <f t="shared" si="1"/>
        <v>1314.7</v>
      </c>
      <c r="H14" s="156">
        <v>1314700</v>
      </c>
    </row>
    <row r="15" spans="1:8" ht="12.75">
      <c r="A15" s="98">
        <f t="shared" si="0"/>
        <v>4</v>
      </c>
      <c r="B15" s="155" t="s">
        <v>706</v>
      </c>
      <c r="C15" s="154" t="s">
        <v>250</v>
      </c>
      <c r="D15" s="154" t="s">
        <v>221</v>
      </c>
      <c r="E15" s="154" t="s">
        <v>480</v>
      </c>
      <c r="F15" s="154" t="s">
        <v>101</v>
      </c>
      <c r="G15" s="147">
        <f t="shared" si="1"/>
        <v>1314.7</v>
      </c>
      <c r="H15" s="156">
        <v>1314700</v>
      </c>
    </row>
    <row r="16" spans="1:8" ht="12.75">
      <c r="A16" s="98">
        <f t="shared" si="0"/>
        <v>5</v>
      </c>
      <c r="B16" s="155" t="s">
        <v>767</v>
      </c>
      <c r="C16" s="154" t="s">
        <v>250</v>
      </c>
      <c r="D16" s="154" t="s">
        <v>221</v>
      </c>
      <c r="E16" s="154" t="s">
        <v>481</v>
      </c>
      <c r="F16" s="154" t="s">
        <v>101</v>
      </c>
      <c r="G16" s="147">
        <f t="shared" si="1"/>
        <v>1314.7</v>
      </c>
      <c r="H16" s="156">
        <v>1314700</v>
      </c>
    </row>
    <row r="17" spans="1:8" ht="25.5">
      <c r="A17" s="98">
        <f t="shared" si="0"/>
        <v>6</v>
      </c>
      <c r="B17" s="155" t="s">
        <v>768</v>
      </c>
      <c r="C17" s="154" t="s">
        <v>250</v>
      </c>
      <c r="D17" s="154" t="s">
        <v>221</v>
      </c>
      <c r="E17" s="154" t="s">
        <v>481</v>
      </c>
      <c r="F17" s="154" t="s">
        <v>692</v>
      </c>
      <c r="G17" s="147">
        <f t="shared" si="1"/>
        <v>1314.7</v>
      </c>
      <c r="H17" s="156">
        <v>1314700</v>
      </c>
    </row>
    <row r="18" spans="1:8" ht="38.25">
      <c r="A18" s="98">
        <f t="shared" si="0"/>
        <v>7</v>
      </c>
      <c r="B18" s="155" t="s">
        <v>256</v>
      </c>
      <c r="C18" s="154" t="s">
        <v>250</v>
      </c>
      <c r="D18" s="154" t="s">
        <v>223</v>
      </c>
      <c r="E18" s="154" t="s">
        <v>113</v>
      </c>
      <c r="F18" s="154" t="s">
        <v>101</v>
      </c>
      <c r="G18" s="147">
        <f t="shared" si="1"/>
        <v>26198.966</v>
      </c>
      <c r="H18" s="156">
        <v>26198966</v>
      </c>
    </row>
    <row r="19" spans="1:8" ht="12.75">
      <c r="A19" s="98">
        <f t="shared" si="0"/>
        <v>8</v>
      </c>
      <c r="B19" s="155" t="s">
        <v>706</v>
      </c>
      <c r="C19" s="154" t="s">
        <v>250</v>
      </c>
      <c r="D19" s="154" t="s">
        <v>223</v>
      </c>
      <c r="E19" s="154" t="s">
        <v>480</v>
      </c>
      <c r="F19" s="154" t="s">
        <v>101</v>
      </c>
      <c r="G19" s="147">
        <f t="shared" si="1"/>
        <v>26198.966</v>
      </c>
      <c r="H19" s="156">
        <v>26198966</v>
      </c>
    </row>
    <row r="20" spans="1:8" ht="25.5">
      <c r="A20" s="98">
        <f t="shared" si="0"/>
        <v>9</v>
      </c>
      <c r="B20" s="155" t="s">
        <v>769</v>
      </c>
      <c r="C20" s="154" t="s">
        <v>250</v>
      </c>
      <c r="D20" s="154" t="s">
        <v>223</v>
      </c>
      <c r="E20" s="154" t="s">
        <v>482</v>
      </c>
      <c r="F20" s="154" t="s">
        <v>101</v>
      </c>
      <c r="G20" s="147">
        <f t="shared" si="1"/>
        <v>26198.966</v>
      </c>
      <c r="H20" s="156">
        <v>26198966</v>
      </c>
    </row>
    <row r="21" spans="1:8" ht="25.5">
      <c r="A21" s="98">
        <f t="shared" si="0"/>
        <v>10</v>
      </c>
      <c r="B21" s="155" t="s">
        <v>768</v>
      </c>
      <c r="C21" s="154" t="s">
        <v>250</v>
      </c>
      <c r="D21" s="154" t="s">
        <v>223</v>
      </c>
      <c r="E21" s="154" t="s">
        <v>482</v>
      </c>
      <c r="F21" s="154" t="s">
        <v>692</v>
      </c>
      <c r="G21" s="147">
        <f t="shared" si="1"/>
        <v>25308.066</v>
      </c>
      <c r="H21" s="156">
        <v>25308066</v>
      </c>
    </row>
    <row r="22" spans="1:8" ht="25.5">
      <c r="A22" s="98">
        <f t="shared" si="0"/>
        <v>11</v>
      </c>
      <c r="B22" s="155" t="s">
        <v>770</v>
      </c>
      <c r="C22" s="154" t="s">
        <v>250</v>
      </c>
      <c r="D22" s="154" t="s">
        <v>223</v>
      </c>
      <c r="E22" s="154" t="s">
        <v>482</v>
      </c>
      <c r="F22" s="154" t="s">
        <v>693</v>
      </c>
      <c r="G22" s="147">
        <f t="shared" si="1"/>
        <v>890.9</v>
      </c>
      <c r="H22" s="156">
        <v>890900</v>
      </c>
    </row>
    <row r="23" spans="1:8" ht="12.75">
      <c r="A23" s="98">
        <f t="shared" si="0"/>
        <v>12</v>
      </c>
      <c r="B23" s="155" t="s">
        <v>243</v>
      </c>
      <c r="C23" s="154" t="s">
        <v>250</v>
      </c>
      <c r="D23" s="154" t="s">
        <v>372</v>
      </c>
      <c r="E23" s="154" t="s">
        <v>113</v>
      </c>
      <c r="F23" s="154" t="s">
        <v>101</v>
      </c>
      <c r="G23" s="147">
        <f t="shared" si="1"/>
        <v>1000</v>
      </c>
      <c r="H23" s="156">
        <v>1000000</v>
      </c>
    </row>
    <row r="24" spans="1:8" ht="12.75">
      <c r="A24" s="98">
        <f t="shared" si="0"/>
        <v>13</v>
      </c>
      <c r="B24" s="155" t="s">
        <v>706</v>
      </c>
      <c r="C24" s="154" t="s">
        <v>250</v>
      </c>
      <c r="D24" s="154" t="s">
        <v>372</v>
      </c>
      <c r="E24" s="154" t="s">
        <v>480</v>
      </c>
      <c r="F24" s="154" t="s">
        <v>101</v>
      </c>
      <c r="G24" s="147">
        <f t="shared" si="1"/>
        <v>1000</v>
      </c>
      <c r="H24" s="156">
        <v>1000000</v>
      </c>
    </row>
    <row r="25" spans="1:8" ht="12.75">
      <c r="A25" s="98">
        <f t="shared" si="0"/>
        <v>14</v>
      </c>
      <c r="B25" s="155" t="s">
        <v>771</v>
      </c>
      <c r="C25" s="154" t="s">
        <v>250</v>
      </c>
      <c r="D25" s="154" t="s">
        <v>372</v>
      </c>
      <c r="E25" s="154" t="s">
        <v>485</v>
      </c>
      <c r="F25" s="154" t="s">
        <v>101</v>
      </c>
      <c r="G25" s="147">
        <f t="shared" si="1"/>
        <v>1000</v>
      </c>
      <c r="H25" s="156">
        <v>1000000</v>
      </c>
    </row>
    <row r="26" spans="1:8" ht="12.75">
      <c r="A26" s="98">
        <f t="shared" si="0"/>
        <v>15</v>
      </c>
      <c r="B26" s="155" t="s">
        <v>772</v>
      </c>
      <c r="C26" s="154" t="s">
        <v>250</v>
      </c>
      <c r="D26" s="154" t="s">
        <v>372</v>
      </c>
      <c r="E26" s="154" t="s">
        <v>485</v>
      </c>
      <c r="F26" s="154" t="s">
        <v>486</v>
      </c>
      <c r="G26" s="147">
        <f t="shared" si="1"/>
        <v>1000</v>
      </c>
      <c r="H26" s="156">
        <v>1000000</v>
      </c>
    </row>
    <row r="27" spans="1:8" ht="12.75">
      <c r="A27" s="98">
        <f t="shared" si="0"/>
        <v>16</v>
      </c>
      <c r="B27" s="155" t="s">
        <v>257</v>
      </c>
      <c r="C27" s="154" t="s">
        <v>250</v>
      </c>
      <c r="D27" s="154" t="s">
        <v>373</v>
      </c>
      <c r="E27" s="154" t="s">
        <v>113</v>
      </c>
      <c r="F27" s="154" t="s">
        <v>101</v>
      </c>
      <c r="G27" s="147">
        <f t="shared" si="1"/>
        <v>35787.053420000004</v>
      </c>
      <c r="H27" s="156">
        <v>35787053.42</v>
      </c>
    </row>
    <row r="28" spans="1:8" ht="27.75" customHeight="1">
      <c r="A28" s="98">
        <f t="shared" si="0"/>
        <v>17</v>
      </c>
      <c r="B28" s="155" t="s">
        <v>707</v>
      </c>
      <c r="C28" s="154" t="s">
        <v>250</v>
      </c>
      <c r="D28" s="154" t="s">
        <v>373</v>
      </c>
      <c r="E28" s="154" t="s">
        <v>487</v>
      </c>
      <c r="F28" s="154" t="s">
        <v>101</v>
      </c>
      <c r="G28" s="147">
        <f t="shared" si="1"/>
        <v>19509.408420000003</v>
      </c>
      <c r="H28" s="156">
        <v>19509408.42</v>
      </c>
    </row>
    <row r="29" spans="1:8" ht="38.25">
      <c r="A29" s="98">
        <f t="shared" si="0"/>
        <v>18</v>
      </c>
      <c r="B29" s="155" t="s">
        <v>773</v>
      </c>
      <c r="C29" s="154" t="s">
        <v>250</v>
      </c>
      <c r="D29" s="154" t="s">
        <v>373</v>
      </c>
      <c r="E29" s="154" t="s">
        <v>488</v>
      </c>
      <c r="F29" s="154" t="s">
        <v>101</v>
      </c>
      <c r="G29" s="147">
        <f t="shared" si="1"/>
        <v>200</v>
      </c>
      <c r="H29" s="156">
        <v>200000</v>
      </c>
    </row>
    <row r="30" spans="1:8" ht="25.5">
      <c r="A30" s="98">
        <f t="shared" si="0"/>
        <v>19</v>
      </c>
      <c r="B30" s="155" t="s">
        <v>770</v>
      </c>
      <c r="C30" s="154" t="s">
        <v>250</v>
      </c>
      <c r="D30" s="154" t="s">
        <v>373</v>
      </c>
      <c r="E30" s="154" t="s">
        <v>488</v>
      </c>
      <c r="F30" s="154" t="s">
        <v>693</v>
      </c>
      <c r="G30" s="147">
        <f t="shared" si="1"/>
        <v>200</v>
      </c>
      <c r="H30" s="156">
        <v>200000</v>
      </c>
    </row>
    <row r="31" spans="1:8" ht="38.25">
      <c r="A31" s="98">
        <f t="shared" si="0"/>
        <v>20</v>
      </c>
      <c r="B31" s="155" t="s">
        <v>774</v>
      </c>
      <c r="C31" s="154" t="s">
        <v>250</v>
      </c>
      <c r="D31" s="154" t="s">
        <v>373</v>
      </c>
      <c r="E31" s="154" t="s">
        <v>489</v>
      </c>
      <c r="F31" s="154" t="s">
        <v>101</v>
      </c>
      <c r="G31" s="147">
        <f t="shared" si="1"/>
        <v>404</v>
      </c>
      <c r="H31" s="156">
        <v>404000</v>
      </c>
    </row>
    <row r="32" spans="1:8" ht="24.75" customHeight="1">
      <c r="A32" s="98">
        <f t="shared" si="0"/>
        <v>21</v>
      </c>
      <c r="B32" s="155" t="s">
        <v>770</v>
      </c>
      <c r="C32" s="154" t="s">
        <v>250</v>
      </c>
      <c r="D32" s="154" t="s">
        <v>373</v>
      </c>
      <c r="E32" s="154" t="s">
        <v>489</v>
      </c>
      <c r="F32" s="154" t="s">
        <v>693</v>
      </c>
      <c r="G32" s="147">
        <f t="shared" si="1"/>
        <v>404</v>
      </c>
      <c r="H32" s="156">
        <v>404000</v>
      </c>
    </row>
    <row r="33" spans="1:8" ht="51">
      <c r="A33" s="98">
        <f t="shared" si="0"/>
        <v>22</v>
      </c>
      <c r="B33" s="155" t="s">
        <v>775</v>
      </c>
      <c r="C33" s="154" t="s">
        <v>250</v>
      </c>
      <c r="D33" s="154" t="s">
        <v>373</v>
      </c>
      <c r="E33" s="154" t="s">
        <v>490</v>
      </c>
      <c r="F33" s="154" t="s">
        <v>101</v>
      </c>
      <c r="G33" s="147">
        <f t="shared" si="1"/>
        <v>50</v>
      </c>
      <c r="H33" s="156">
        <v>50000</v>
      </c>
    </row>
    <row r="34" spans="1:8" ht="25.5">
      <c r="A34" s="98">
        <f t="shared" si="0"/>
        <v>23</v>
      </c>
      <c r="B34" s="155" t="s">
        <v>770</v>
      </c>
      <c r="C34" s="154" t="s">
        <v>250</v>
      </c>
      <c r="D34" s="154" t="s">
        <v>373</v>
      </c>
      <c r="E34" s="154" t="s">
        <v>490</v>
      </c>
      <c r="F34" s="154" t="s">
        <v>693</v>
      </c>
      <c r="G34" s="147">
        <f t="shared" si="1"/>
        <v>50</v>
      </c>
      <c r="H34" s="156">
        <v>50000</v>
      </c>
    </row>
    <row r="35" spans="1:8" ht="38.25">
      <c r="A35" s="98">
        <f t="shared" si="0"/>
        <v>24</v>
      </c>
      <c r="B35" s="155" t="s">
        <v>776</v>
      </c>
      <c r="C35" s="154" t="s">
        <v>250</v>
      </c>
      <c r="D35" s="154" t="s">
        <v>373</v>
      </c>
      <c r="E35" s="154" t="s">
        <v>491</v>
      </c>
      <c r="F35" s="154" t="s">
        <v>101</v>
      </c>
      <c r="G35" s="147">
        <f t="shared" si="1"/>
        <v>20</v>
      </c>
      <c r="H35" s="156">
        <v>20000</v>
      </c>
    </row>
    <row r="36" spans="1:8" ht="25.5">
      <c r="A36" s="98">
        <f t="shared" si="0"/>
        <v>25</v>
      </c>
      <c r="B36" s="155" t="s">
        <v>770</v>
      </c>
      <c r="C36" s="154" t="s">
        <v>250</v>
      </c>
      <c r="D36" s="154" t="s">
        <v>373</v>
      </c>
      <c r="E36" s="154" t="s">
        <v>491</v>
      </c>
      <c r="F36" s="154" t="s">
        <v>693</v>
      </c>
      <c r="G36" s="147">
        <f t="shared" si="1"/>
        <v>20</v>
      </c>
      <c r="H36" s="156">
        <v>20000</v>
      </c>
    </row>
    <row r="37" spans="1:8" ht="25.5">
      <c r="A37" s="98">
        <f t="shared" si="0"/>
        <v>26</v>
      </c>
      <c r="B37" s="155" t="s">
        <v>777</v>
      </c>
      <c r="C37" s="154" t="s">
        <v>250</v>
      </c>
      <c r="D37" s="154" t="s">
        <v>373</v>
      </c>
      <c r="E37" s="154" t="s">
        <v>492</v>
      </c>
      <c r="F37" s="154" t="s">
        <v>101</v>
      </c>
      <c r="G37" s="147">
        <f t="shared" si="1"/>
        <v>220</v>
      </c>
      <c r="H37" s="156">
        <v>220000</v>
      </c>
    </row>
    <row r="38" spans="1:8" ht="25.5">
      <c r="A38" s="98">
        <f t="shared" si="0"/>
        <v>27</v>
      </c>
      <c r="B38" s="155" t="s">
        <v>768</v>
      </c>
      <c r="C38" s="154" t="s">
        <v>250</v>
      </c>
      <c r="D38" s="154" t="s">
        <v>373</v>
      </c>
      <c r="E38" s="154" t="s">
        <v>492</v>
      </c>
      <c r="F38" s="154" t="s">
        <v>692</v>
      </c>
      <c r="G38" s="147">
        <f t="shared" si="1"/>
        <v>220</v>
      </c>
      <c r="H38" s="156">
        <v>220000</v>
      </c>
    </row>
    <row r="39" spans="1:8" ht="25.5">
      <c r="A39" s="98">
        <f t="shared" si="0"/>
        <v>28</v>
      </c>
      <c r="B39" s="155" t="s">
        <v>778</v>
      </c>
      <c r="C39" s="154" t="s">
        <v>250</v>
      </c>
      <c r="D39" s="154" t="s">
        <v>373</v>
      </c>
      <c r="E39" s="154" t="s">
        <v>493</v>
      </c>
      <c r="F39" s="154" t="s">
        <v>101</v>
      </c>
      <c r="G39" s="147">
        <f t="shared" si="1"/>
        <v>0</v>
      </c>
      <c r="H39" s="156">
        <v>0</v>
      </c>
    </row>
    <row r="40" spans="1:8" ht="25.5">
      <c r="A40" s="98">
        <f t="shared" si="0"/>
        <v>29</v>
      </c>
      <c r="B40" s="155" t="s">
        <v>770</v>
      </c>
      <c r="C40" s="154" t="s">
        <v>250</v>
      </c>
      <c r="D40" s="154" t="s">
        <v>373</v>
      </c>
      <c r="E40" s="154" t="s">
        <v>493</v>
      </c>
      <c r="F40" s="154" t="s">
        <v>693</v>
      </c>
      <c r="G40" s="147">
        <f t="shared" si="1"/>
        <v>0</v>
      </c>
      <c r="H40" s="156">
        <v>0</v>
      </c>
    </row>
    <row r="41" spans="1:8" ht="38.25">
      <c r="A41" s="98">
        <f t="shared" si="0"/>
        <v>30</v>
      </c>
      <c r="B41" s="155" t="s">
        <v>779</v>
      </c>
      <c r="C41" s="154" t="s">
        <v>250</v>
      </c>
      <c r="D41" s="154" t="s">
        <v>373</v>
      </c>
      <c r="E41" s="154" t="s">
        <v>494</v>
      </c>
      <c r="F41" s="154" t="s">
        <v>101</v>
      </c>
      <c r="G41" s="147">
        <f t="shared" si="1"/>
        <v>30</v>
      </c>
      <c r="H41" s="156">
        <v>30000</v>
      </c>
    </row>
    <row r="42" spans="1:8" ht="25.5">
      <c r="A42" s="98">
        <f t="shared" si="0"/>
        <v>31</v>
      </c>
      <c r="B42" s="155" t="s">
        <v>770</v>
      </c>
      <c r="C42" s="154" t="s">
        <v>250</v>
      </c>
      <c r="D42" s="154" t="s">
        <v>373</v>
      </c>
      <c r="E42" s="154" t="s">
        <v>494</v>
      </c>
      <c r="F42" s="154" t="s">
        <v>693</v>
      </c>
      <c r="G42" s="147">
        <f t="shared" si="1"/>
        <v>30</v>
      </c>
      <c r="H42" s="156">
        <v>30000</v>
      </c>
    </row>
    <row r="43" spans="1:8" ht="27" customHeight="1">
      <c r="A43" s="98">
        <f t="shared" si="0"/>
        <v>32</v>
      </c>
      <c r="B43" s="155" t="s">
        <v>780</v>
      </c>
      <c r="C43" s="154" t="s">
        <v>250</v>
      </c>
      <c r="D43" s="154" t="s">
        <v>373</v>
      </c>
      <c r="E43" s="154" t="s">
        <v>495</v>
      </c>
      <c r="F43" s="154" t="s">
        <v>101</v>
      </c>
      <c r="G43" s="147">
        <f t="shared" si="1"/>
        <v>150</v>
      </c>
      <c r="H43" s="156">
        <v>150000</v>
      </c>
    </row>
    <row r="44" spans="1:8" ht="25.5">
      <c r="A44" s="98">
        <f t="shared" si="0"/>
        <v>33</v>
      </c>
      <c r="B44" s="155" t="s">
        <v>770</v>
      </c>
      <c r="C44" s="154" t="s">
        <v>250</v>
      </c>
      <c r="D44" s="154" t="s">
        <v>373</v>
      </c>
      <c r="E44" s="154" t="s">
        <v>495</v>
      </c>
      <c r="F44" s="154" t="s">
        <v>693</v>
      </c>
      <c r="G44" s="147">
        <f t="shared" si="1"/>
        <v>150</v>
      </c>
      <c r="H44" s="156">
        <v>150000</v>
      </c>
    </row>
    <row r="45" spans="1:8" ht="27" customHeight="1">
      <c r="A45" s="98">
        <f t="shared" si="0"/>
        <v>34</v>
      </c>
      <c r="B45" s="155" t="s">
        <v>781</v>
      </c>
      <c r="C45" s="154" t="s">
        <v>250</v>
      </c>
      <c r="D45" s="154" t="s">
        <v>373</v>
      </c>
      <c r="E45" s="154" t="s">
        <v>496</v>
      </c>
      <c r="F45" s="154" t="s">
        <v>101</v>
      </c>
      <c r="G45" s="147">
        <f t="shared" si="1"/>
        <v>200</v>
      </c>
      <c r="H45" s="156">
        <v>200000</v>
      </c>
    </row>
    <row r="46" spans="1:8" ht="25.5">
      <c r="A46" s="98">
        <f t="shared" si="0"/>
        <v>35</v>
      </c>
      <c r="B46" s="155" t="s">
        <v>770</v>
      </c>
      <c r="C46" s="154" t="s">
        <v>250</v>
      </c>
      <c r="D46" s="154" t="s">
        <v>373</v>
      </c>
      <c r="E46" s="154" t="s">
        <v>496</v>
      </c>
      <c r="F46" s="154" t="s">
        <v>693</v>
      </c>
      <c r="G46" s="147">
        <f t="shared" si="1"/>
        <v>200</v>
      </c>
      <c r="H46" s="156">
        <v>200000</v>
      </c>
    </row>
    <row r="47" spans="1:8" ht="65.25" customHeight="1">
      <c r="A47" s="98">
        <f t="shared" si="0"/>
        <v>36</v>
      </c>
      <c r="B47" s="155" t="s">
        <v>782</v>
      </c>
      <c r="C47" s="154" t="s">
        <v>250</v>
      </c>
      <c r="D47" s="154" t="s">
        <v>373</v>
      </c>
      <c r="E47" s="154" t="s">
        <v>497</v>
      </c>
      <c r="F47" s="154" t="s">
        <v>101</v>
      </c>
      <c r="G47" s="147">
        <f t="shared" si="1"/>
        <v>200</v>
      </c>
      <c r="H47" s="156">
        <v>200000</v>
      </c>
    </row>
    <row r="48" spans="1:8" ht="25.5">
      <c r="A48" s="98">
        <f t="shared" si="0"/>
        <v>37</v>
      </c>
      <c r="B48" s="155" t="s">
        <v>770</v>
      </c>
      <c r="C48" s="154" t="s">
        <v>250</v>
      </c>
      <c r="D48" s="154" t="s">
        <v>373</v>
      </c>
      <c r="E48" s="154" t="s">
        <v>497</v>
      </c>
      <c r="F48" s="154" t="s">
        <v>693</v>
      </c>
      <c r="G48" s="147">
        <f t="shared" si="1"/>
        <v>200</v>
      </c>
      <c r="H48" s="156">
        <v>200000</v>
      </c>
    </row>
    <row r="49" spans="1:8" ht="38.25">
      <c r="A49" s="98">
        <f t="shared" si="0"/>
        <v>38</v>
      </c>
      <c r="B49" s="155" t="s">
        <v>783</v>
      </c>
      <c r="C49" s="154" t="s">
        <v>250</v>
      </c>
      <c r="D49" s="154" t="s">
        <v>373</v>
      </c>
      <c r="E49" s="154" t="s">
        <v>498</v>
      </c>
      <c r="F49" s="154" t="s">
        <v>101</v>
      </c>
      <c r="G49" s="147">
        <f t="shared" si="1"/>
        <v>50</v>
      </c>
      <c r="H49" s="156">
        <v>50000</v>
      </c>
    </row>
    <row r="50" spans="1:8" ht="25.5">
      <c r="A50" s="98">
        <f t="shared" si="0"/>
        <v>39</v>
      </c>
      <c r="B50" s="155" t="s">
        <v>770</v>
      </c>
      <c r="C50" s="154" t="s">
        <v>250</v>
      </c>
      <c r="D50" s="154" t="s">
        <v>373</v>
      </c>
      <c r="E50" s="154" t="s">
        <v>498</v>
      </c>
      <c r="F50" s="154" t="s">
        <v>693</v>
      </c>
      <c r="G50" s="147">
        <f t="shared" si="1"/>
        <v>50</v>
      </c>
      <c r="H50" s="156">
        <v>50000</v>
      </c>
    </row>
    <row r="51" spans="1:8" ht="25.5">
      <c r="A51" s="98">
        <f t="shared" si="0"/>
        <v>40</v>
      </c>
      <c r="B51" s="155" t="s">
        <v>784</v>
      </c>
      <c r="C51" s="154" t="s">
        <v>250</v>
      </c>
      <c r="D51" s="154" t="s">
        <v>373</v>
      </c>
      <c r="E51" s="154" t="s">
        <v>499</v>
      </c>
      <c r="F51" s="154" t="s">
        <v>101</v>
      </c>
      <c r="G51" s="147">
        <f t="shared" si="1"/>
        <v>40</v>
      </c>
      <c r="H51" s="156">
        <v>40000</v>
      </c>
    </row>
    <row r="52" spans="1:8" ht="25.5">
      <c r="A52" s="98">
        <f t="shared" si="0"/>
        <v>41</v>
      </c>
      <c r="B52" s="155" t="s">
        <v>770</v>
      </c>
      <c r="C52" s="154" t="s">
        <v>250</v>
      </c>
      <c r="D52" s="154" t="s">
        <v>373</v>
      </c>
      <c r="E52" s="154" t="s">
        <v>499</v>
      </c>
      <c r="F52" s="154" t="s">
        <v>693</v>
      </c>
      <c r="G52" s="147">
        <f t="shared" si="1"/>
        <v>40</v>
      </c>
      <c r="H52" s="156">
        <v>40000</v>
      </c>
    </row>
    <row r="53" spans="1:8" ht="25.5">
      <c r="A53" s="98">
        <f t="shared" si="0"/>
        <v>42</v>
      </c>
      <c r="B53" s="155" t="s">
        <v>785</v>
      </c>
      <c r="C53" s="154" t="s">
        <v>250</v>
      </c>
      <c r="D53" s="154" t="s">
        <v>373</v>
      </c>
      <c r="E53" s="154" t="s">
        <v>500</v>
      </c>
      <c r="F53" s="154" t="s">
        <v>101</v>
      </c>
      <c r="G53" s="147">
        <f t="shared" si="1"/>
        <v>50</v>
      </c>
      <c r="H53" s="156">
        <v>50000</v>
      </c>
    </row>
    <row r="54" spans="1:8" ht="25.5">
      <c r="A54" s="98">
        <f t="shared" si="0"/>
        <v>43</v>
      </c>
      <c r="B54" s="155" t="s">
        <v>770</v>
      </c>
      <c r="C54" s="154" t="s">
        <v>250</v>
      </c>
      <c r="D54" s="154" t="s">
        <v>373</v>
      </c>
      <c r="E54" s="154" t="s">
        <v>500</v>
      </c>
      <c r="F54" s="154" t="s">
        <v>693</v>
      </c>
      <c r="G54" s="147">
        <f t="shared" si="1"/>
        <v>50</v>
      </c>
      <c r="H54" s="156">
        <v>50000</v>
      </c>
    </row>
    <row r="55" spans="1:8" ht="38.25">
      <c r="A55" s="98">
        <f t="shared" si="0"/>
        <v>44</v>
      </c>
      <c r="B55" s="155" t="s">
        <v>786</v>
      </c>
      <c r="C55" s="154" t="s">
        <v>250</v>
      </c>
      <c r="D55" s="154" t="s">
        <v>373</v>
      </c>
      <c r="E55" s="154" t="s">
        <v>501</v>
      </c>
      <c r="F55" s="154" t="s">
        <v>101</v>
      </c>
      <c r="G55" s="147">
        <f t="shared" si="1"/>
        <v>0</v>
      </c>
      <c r="H55" s="156">
        <v>0</v>
      </c>
    </row>
    <row r="56" spans="1:8" ht="25.5">
      <c r="A56" s="98">
        <f t="shared" si="0"/>
        <v>45</v>
      </c>
      <c r="B56" s="155" t="s">
        <v>770</v>
      </c>
      <c r="C56" s="154" t="s">
        <v>250</v>
      </c>
      <c r="D56" s="154" t="s">
        <v>373</v>
      </c>
      <c r="E56" s="154" t="s">
        <v>501</v>
      </c>
      <c r="F56" s="154" t="s">
        <v>693</v>
      </c>
      <c r="G56" s="147">
        <f t="shared" si="1"/>
        <v>0</v>
      </c>
      <c r="H56" s="156">
        <v>0</v>
      </c>
    </row>
    <row r="57" spans="1:8" ht="41.25" customHeight="1">
      <c r="A57" s="98">
        <f t="shared" si="0"/>
        <v>46</v>
      </c>
      <c r="B57" s="155" t="s">
        <v>787</v>
      </c>
      <c r="C57" s="154" t="s">
        <v>250</v>
      </c>
      <c r="D57" s="154" t="s">
        <v>373</v>
      </c>
      <c r="E57" s="154" t="s">
        <v>502</v>
      </c>
      <c r="F57" s="154" t="s">
        <v>101</v>
      </c>
      <c r="G57" s="147">
        <f t="shared" si="1"/>
        <v>50</v>
      </c>
      <c r="H57" s="156">
        <v>50000</v>
      </c>
    </row>
    <row r="58" spans="1:8" ht="25.5">
      <c r="A58" s="98">
        <f t="shared" si="0"/>
        <v>47</v>
      </c>
      <c r="B58" s="155" t="s">
        <v>770</v>
      </c>
      <c r="C58" s="154" t="s">
        <v>250</v>
      </c>
      <c r="D58" s="154" t="s">
        <v>373</v>
      </c>
      <c r="E58" s="154" t="s">
        <v>502</v>
      </c>
      <c r="F58" s="154" t="s">
        <v>693</v>
      </c>
      <c r="G58" s="147">
        <f t="shared" si="1"/>
        <v>50</v>
      </c>
      <c r="H58" s="156">
        <v>50000</v>
      </c>
    </row>
    <row r="59" spans="1:8" ht="38.25">
      <c r="A59" s="98">
        <f t="shared" si="0"/>
        <v>48</v>
      </c>
      <c r="B59" s="155" t="s">
        <v>1549</v>
      </c>
      <c r="C59" s="154" t="s">
        <v>250</v>
      </c>
      <c r="D59" s="154" t="s">
        <v>373</v>
      </c>
      <c r="E59" s="154" t="s">
        <v>503</v>
      </c>
      <c r="F59" s="154" t="s">
        <v>101</v>
      </c>
      <c r="G59" s="147">
        <f t="shared" si="1"/>
        <v>80</v>
      </c>
      <c r="H59" s="156">
        <v>80000</v>
      </c>
    </row>
    <row r="60" spans="1:8" ht="25.5">
      <c r="A60" s="98">
        <f t="shared" si="0"/>
        <v>49</v>
      </c>
      <c r="B60" s="155" t="s">
        <v>770</v>
      </c>
      <c r="C60" s="154" t="s">
        <v>250</v>
      </c>
      <c r="D60" s="154" t="s">
        <v>373</v>
      </c>
      <c r="E60" s="154" t="s">
        <v>503</v>
      </c>
      <c r="F60" s="154" t="s">
        <v>693</v>
      </c>
      <c r="G60" s="147">
        <f t="shared" si="1"/>
        <v>80</v>
      </c>
      <c r="H60" s="156">
        <v>80000</v>
      </c>
    </row>
    <row r="61" spans="1:8" ht="52.5" customHeight="1">
      <c r="A61" s="98">
        <f t="shared" si="0"/>
        <v>50</v>
      </c>
      <c r="B61" s="155" t="s">
        <v>788</v>
      </c>
      <c r="C61" s="154" t="s">
        <v>250</v>
      </c>
      <c r="D61" s="154" t="s">
        <v>373</v>
      </c>
      <c r="E61" s="154" t="s">
        <v>504</v>
      </c>
      <c r="F61" s="154" t="s">
        <v>101</v>
      </c>
      <c r="G61" s="147">
        <f t="shared" si="1"/>
        <v>30</v>
      </c>
      <c r="H61" s="156">
        <v>30000</v>
      </c>
    </row>
    <row r="62" spans="1:8" ht="25.5">
      <c r="A62" s="98">
        <f t="shared" si="0"/>
        <v>51</v>
      </c>
      <c r="B62" s="155" t="s">
        <v>770</v>
      </c>
      <c r="C62" s="154" t="s">
        <v>250</v>
      </c>
      <c r="D62" s="154" t="s">
        <v>373</v>
      </c>
      <c r="E62" s="154" t="s">
        <v>504</v>
      </c>
      <c r="F62" s="154" t="s">
        <v>693</v>
      </c>
      <c r="G62" s="147">
        <f t="shared" si="1"/>
        <v>30</v>
      </c>
      <c r="H62" s="156">
        <v>30000</v>
      </c>
    </row>
    <row r="63" spans="1:8" ht="13.5" customHeight="1">
      <c r="A63" s="98">
        <f t="shared" si="0"/>
        <v>52</v>
      </c>
      <c r="B63" s="155" t="s">
        <v>789</v>
      </c>
      <c r="C63" s="154" t="s">
        <v>250</v>
      </c>
      <c r="D63" s="154" t="s">
        <v>373</v>
      </c>
      <c r="E63" s="154" t="s">
        <v>505</v>
      </c>
      <c r="F63" s="154" t="s">
        <v>101</v>
      </c>
      <c r="G63" s="147">
        <f t="shared" si="1"/>
        <v>300</v>
      </c>
      <c r="H63" s="156">
        <v>300000</v>
      </c>
    </row>
    <row r="64" spans="1:8" ht="25.5">
      <c r="A64" s="98">
        <f t="shared" si="0"/>
        <v>53</v>
      </c>
      <c r="B64" s="155" t="s">
        <v>770</v>
      </c>
      <c r="C64" s="154" t="s">
        <v>250</v>
      </c>
      <c r="D64" s="154" t="s">
        <v>373</v>
      </c>
      <c r="E64" s="154" t="s">
        <v>505</v>
      </c>
      <c r="F64" s="154" t="s">
        <v>693</v>
      </c>
      <c r="G64" s="147">
        <f t="shared" si="1"/>
        <v>300</v>
      </c>
      <c r="H64" s="156">
        <v>300000</v>
      </c>
    </row>
    <row r="65" spans="1:8" ht="51">
      <c r="A65" s="98">
        <f t="shared" si="0"/>
        <v>54</v>
      </c>
      <c r="B65" s="155" t="s">
        <v>790</v>
      </c>
      <c r="C65" s="154" t="s">
        <v>250</v>
      </c>
      <c r="D65" s="154" t="s">
        <v>373</v>
      </c>
      <c r="E65" s="154" t="s">
        <v>506</v>
      </c>
      <c r="F65" s="154" t="s">
        <v>101</v>
      </c>
      <c r="G65" s="147">
        <f t="shared" si="1"/>
        <v>30</v>
      </c>
      <c r="H65" s="156">
        <v>30000</v>
      </c>
    </row>
    <row r="66" spans="1:8" ht="25.5">
      <c r="A66" s="98">
        <f t="shared" si="0"/>
        <v>55</v>
      </c>
      <c r="B66" s="155" t="s">
        <v>770</v>
      </c>
      <c r="C66" s="154" t="s">
        <v>250</v>
      </c>
      <c r="D66" s="154" t="s">
        <v>373</v>
      </c>
      <c r="E66" s="154" t="s">
        <v>506</v>
      </c>
      <c r="F66" s="154" t="s">
        <v>693</v>
      </c>
      <c r="G66" s="147">
        <f t="shared" si="1"/>
        <v>30</v>
      </c>
      <c r="H66" s="156">
        <v>30000</v>
      </c>
    </row>
    <row r="67" spans="1:8" ht="51">
      <c r="A67" s="98">
        <f t="shared" si="0"/>
        <v>56</v>
      </c>
      <c r="B67" s="155" t="s">
        <v>791</v>
      </c>
      <c r="C67" s="154" t="s">
        <v>250</v>
      </c>
      <c r="D67" s="154" t="s">
        <v>373</v>
      </c>
      <c r="E67" s="154" t="s">
        <v>507</v>
      </c>
      <c r="F67" s="154" t="s">
        <v>101</v>
      </c>
      <c r="G67" s="147">
        <f t="shared" si="1"/>
        <v>380</v>
      </c>
      <c r="H67" s="156">
        <v>380000</v>
      </c>
    </row>
    <row r="68" spans="1:8" ht="25.5">
      <c r="A68" s="98">
        <f t="shared" si="0"/>
        <v>57</v>
      </c>
      <c r="B68" s="155" t="s">
        <v>770</v>
      </c>
      <c r="C68" s="154" t="s">
        <v>250</v>
      </c>
      <c r="D68" s="154" t="s">
        <v>373</v>
      </c>
      <c r="E68" s="154" t="s">
        <v>507</v>
      </c>
      <c r="F68" s="154" t="s">
        <v>693</v>
      </c>
      <c r="G68" s="147">
        <f t="shared" si="1"/>
        <v>380</v>
      </c>
      <c r="H68" s="156">
        <v>380000</v>
      </c>
    </row>
    <row r="69" spans="1:8" ht="51">
      <c r="A69" s="98">
        <f t="shared" si="0"/>
        <v>58</v>
      </c>
      <c r="B69" s="155" t="s">
        <v>792</v>
      </c>
      <c r="C69" s="154" t="s">
        <v>250</v>
      </c>
      <c r="D69" s="154" t="s">
        <v>373</v>
      </c>
      <c r="E69" s="154" t="s">
        <v>508</v>
      </c>
      <c r="F69" s="154" t="s">
        <v>101</v>
      </c>
      <c r="G69" s="147">
        <f t="shared" si="1"/>
        <v>150</v>
      </c>
      <c r="H69" s="156">
        <v>150000</v>
      </c>
    </row>
    <row r="70" spans="1:8" ht="25.5">
      <c r="A70" s="98">
        <f t="shared" si="0"/>
        <v>59</v>
      </c>
      <c r="B70" s="155" t="s">
        <v>770</v>
      </c>
      <c r="C70" s="154" t="s">
        <v>250</v>
      </c>
      <c r="D70" s="154" t="s">
        <v>373</v>
      </c>
      <c r="E70" s="154" t="s">
        <v>508</v>
      </c>
      <c r="F70" s="154" t="s">
        <v>693</v>
      </c>
      <c r="G70" s="147">
        <f t="shared" si="1"/>
        <v>150</v>
      </c>
      <c r="H70" s="156">
        <v>150000</v>
      </c>
    </row>
    <row r="71" spans="1:8" ht="25.5">
      <c r="A71" s="98">
        <f t="shared" si="0"/>
        <v>60</v>
      </c>
      <c r="B71" s="155" t="s">
        <v>793</v>
      </c>
      <c r="C71" s="154" t="s">
        <v>250</v>
      </c>
      <c r="D71" s="154" t="s">
        <v>373</v>
      </c>
      <c r="E71" s="154" t="s">
        <v>509</v>
      </c>
      <c r="F71" s="154" t="s">
        <v>101</v>
      </c>
      <c r="G71" s="147">
        <f t="shared" si="1"/>
        <v>130</v>
      </c>
      <c r="H71" s="156">
        <v>130000</v>
      </c>
    </row>
    <row r="72" spans="1:8" ht="25.5">
      <c r="A72" s="98">
        <f t="shared" si="0"/>
        <v>61</v>
      </c>
      <c r="B72" s="155" t="s">
        <v>770</v>
      </c>
      <c r="C72" s="154" t="s">
        <v>250</v>
      </c>
      <c r="D72" s="154" t="s">
        <v>373</v>
      </c>
      <c r="E72" s="154" t="s">
        <v>509</v>
      </c>
      <c r="F72" s="154" t="s">
        <v>693</v>
      </c>
      <c r="G72" s="147">
        <f t="shared" si="1"/>
        <v>130</v>
      </c>
      <c r="H72" s="156">
        <v>130000</v>
      </c>
    </row>
    <row r="73" spans="1:8" ht="38.25">
      <c r="A73" s="98">
        <f t="shared" si="0"/>
        <v>62</v>
      </c>
      <c r="B73" s="155" t="s">
        <v>794</v>
      </c>
      <c r="C73" s="154" t="s">
        <v>250</v>
      </c>
      <c r="D73" s="154" t="s">
        <v>373</v>
      </c>
      <c r="E73" s="154" t="s">
        <v>510</v>
      </c>
      <c r="F73" s="154" t="s">
        <v>101</v>
      </c>
      <c r="G73" s="147">
        <f t="shared" si="1"/>
        <v>15414.74842</v>
      </c>
      <c r="H73" s="156">
        <v>15414748.42</v>
      </c>
    </row>
    <row r="74" spans="1:8" ht="12.75">
      <c r="A74" s="98">
        <f t="shared" si="0"/>
        <v>63</v>
      </c>
      <c r="B74" s="155" t="s">
        <v>795</v>
      </c>
      <c r="C74" s="154" t="s">
        <v>250</v>
      </c>
      <c r="D74" s="154" t="s">
        <v>373</v>
      </c>
      <c r="E74" s="154" t="s">
        <v>510</v>
      </c>
      <c r="F74" s="154" t="s">
        <v>694</v>
      </c>
      <c r="G74" s="147">
        <f t="shared" si="1"/>
        <v>8109.4294199999995</v>
      </c>
      <c r="H74" s="156">
        <v>8109429.42</v>
      </c>
    </row>
    <row r="75" spans="1:8" ht="25.5">
      <c r="A75" s="98">
        <f t="shared" si="0"/>
        <v>64</v>
      </c>
      <c r="B75" s="155" t="s">
        <v>770</v>
      </c>
      <c r="C75" s="154" t="s">
        <v>250</v>
      </c>
      <c r="D75" s="154" t="s">
        <v>373</v>
      </c>
      <c r="E75" s="154" t="s">
        <v>510</v>
      </c>
      <c r="F75" s="154" t="s">
        <v>693</v>
      </c>
      <c r="G75" s="147">
        <f t="shared" si="1"/>
        <v>7304.319</v>
      </c>
      <c r="H75" s="156">
        <v>7304319</v>
      </c>
    </row>
    <row r="76" spans="1:8" ht="12.75">
      <c r="A76" s="98">
        <f t="shared" si="0"/>
        <v>65</v>
      </c>
      <c r="B76" s="155" t="s">
        <v>796</v>
      </c>
      <c r="C76" s="154" t="s">
        <v>250</v>
      </c>
      <c r="D76" s="154" t="s">
        <v>373</v>
      </c>
      <c r="E76" s="154" t="s">
        <v>510</v>
      </c>
      <c r="F76" s="154" t="s">
        <v>695</v>
      </c>
      <c r="G76" s="147">
        <f t="shared" si="1"/>
        <v>1</v>
      </c>
      <c r="H76" s="156">
        <v>1000</v>
      </c>
    </row>
    <row r="77" spans="1:8" ht="38.25">
      <c r="A77" s="98">
        <f aca="true" t="shared" si="2" ref="A77:A140">1+A76</f>
        <v>66</v>
      </c>
      <c r="B77" s="155" t="s">
        <v>797</v>
      </c>
      <c r="C77" s="154" t="s">
        <v>250</v>
      </c>
      <c r="D77" s="154" t="s">
        <v>373</v>
      </c>
      <c r="E77" s="154" t="s">
        <v>511</v>
      </c>
      <c r="F77" s="154" t="s">
        <v>101</v>
      </c>
      <c r="G77" s="147">
        <f aca="true" t="shared" si="3" ref="G77:G140">H77/1000</f>
        <v>20</v>
      </c>
      <c r="H77" s="156">
        <v>20000</v>
      </c>
    </row>
    <row r="78" spans="1:8" ht="25.5">
      <c r="A78" s="98">
        <f t="shared" si="2"/>
        <v>67</v>
      </c>
      <c r="B78" s="155" t="s">
        <v>770</v>
      </c>
      <c r="C78" s="154" t="s">
        <v>250</v>
      </c>
      <c r="D78" s="154" t="s">
        <v>373</v>
      </c>
      <c r="E78" s="154" t="s">
        <v>511</v>
      </c>
      <c r="F78" s="154" t="s">
        <v>693</v>
      </c>
      <c r="G78" s="147">
        <f t="shared" si="3"/>
        <v>20</v>
      </c>
      <c r="H78" s="156">
        <v>20000</v>
      </c>
    </row>
    <row r="79" spans="1:8" ht="38.25">
      <c r="A79" s="98">
        <f t="shared" si="2"/>
        <v>68</v>
      </c>
      <c r="B79" s="155" t="s">
        <v>798</v>
      </c>
      <c r="C79" s="154" t="s">
        <v>250</v>
      </c>
      <c r="D79" s="154" t="s">
        <v>373</v>
      </c>
      <c r="E79" s="154" t="s">
        <v>512</v>
      </c>
      <c r="F79" s="154" t="s">
        <v>101</v>
      </c>
      <c r="G79" s="147">
        <f t="shared" si="3"/>
        <v>802.7</v>
      </c>
      <c r="H79" s="156">
        <v>802700</v>
      </c>
    </row>
    <row r="80" spans="1:8" ht="12.75">
      <c r="A80" s="98">
        <f t="shared" si="2"/>
        <v>69</v>
      </c>
      <c r="B80" s="155" t="s">
        <v>795</v>
      </c>
      <c r="C80" s="154" t="s">
        <v>250</v>
      </c>
      <c r="D80" s="154" t="s">
        <v>373</v>
      </c>
      <c r="E80" s="154" t="s">
        <v>512</v>
      </c>
      <c r="F80" s="154" t="s">
        <v>694</v>
      </c>
      <c r="G80" s="147">
        <f t="shared" si="3"/>
        <v>719.5</v>
      </c>
      <c r="H80" s="156">
        <v>719500</v>
      </c>
    </row>
    <row r="81" spans="1:8" ht="25.5">
      <c r="A81" s="98">
        <f t="shared" si="2"/>
        <v>70</v>
      </c>
      <c r="B81" s="155" t="s">
        <v>770</v>
      </c>
      <c r="C81" s="154" t="s">
        <v>250</v>
      </c>
      <c r="D81" s="154" t="s">
        <v>373</v>
      </c>
      <c r="E81" s="154" t="s">
        <v>512</v>
      </c>
      <c r="F81" s="154" t="s">
        <v>693</v>
      </c>
      <c r="G81" s="147">
        <f t="shared" si="3"/>
        <v>83.2</v>
      </c>
      <c r="H81" s="156">
        <v>83200</v>
      </c>
    </row>
    <row r="82" spans="1:8" ht="25.5">
      <c r="A82" s="98">
        <f t="shared" si="2"/>
        <v>71</v>
      </c>
      <c r="B82" s="155" t="s">
        <v>1550</v>
      </c>
      <c r="C82" s="154" t="s">
        <v>250</v>
      </c>
      <c r="D82" s="154" t="s">
        <v>373</v>
      </c>
      <c r="E82" s="154" t="s">
        <v>1280</v>
      </c>
      <c r="F82" s="154" t="s">
        <v>101</v>
      </c>
      <c r="G82" s="147">
        <f t="shared" si="3"/>
        <v>252.96</v>
      </c>
      <c r="H82" s="156">
        <v>252960</v>
      </c>
    </row>
    <row r="83" spans="1:8" ht="27" customHeight="1">
      <c r="A83" s="98">
        <f t="shared" si="2"/>
        <v>72</v>
      </c>
      <c r="B83" s="155" t="s">
        <v>770</v>
      </c>
      <c r="C83" s="154" t="s">
        <v>250</v>
      </c>
      <c r="D83" s="154" t="s">
        <v>373</v>
      </c>
      <c r="E83" s="154" t="s">
        <v>1280</v>
      </c>
      <c r="F83" s="154" t="s">
        <v>693</v>
      </c>
      <c r="G83" s="147">
        <f t="shared" si="3"/>
        <v>252.96</v>
      </c>
      <c r="H83" s="156">
        <v>252960</v>
      </c>
    </row>
    <row r="84" spans="1:8" ht="51">
      <c r="A84" s="98">
        <f t="shared" si="2"/>
        <v>73</v>
      </c>
      <c r="B84" s="155" t="s">
        <v>1551</v>
      </c>
      <c r="C84" s="154" t="s">
        <v>250</v>
      </c>
      <c r="D84" s="154" t="s">
        <v>373</v>
      </c>
      <c r="E84" s="154" t="s">
        <v>513</v>
      </c>
      <c r="F84" s="154" t="s">
        <v>101</v>
      </c>
      <c r="G84" s="147">
        <f t="shared" si="3"/>
        <v>255</v>
      </c>
      <c r="H84" s="156">
        <v>255000</v>
      </c>
    </row>
    <row r="85" spans="1:8" ht="25.5">
      <c r="A85" s="98">
        <f t="shared" si="2"/>
        <v>74</v>
      </c>
      <c r="B85" s="155" t="s">
        <v>770</v>
      </c>
      <c r="C85" s="154" t="s">
        <v>250</v>
      </c>
      <c r="D85" s="154" t="s">
        <v>373</v>
      </c>
      <c r="E85" s="154" t="s">
        <v>513</v>
      </c>
      <c r="F85" s="154" t="s">
        <v>693</v>
      </c>
      <c r="G85" s="147">
        <f t="shared" si="3"/>
        <v>255</v>
      </c>
      <c r="H85" s="156">
        <v>255000</v>
      </c>
    </row>
    <row r="86" spans="1:8" ht="51">
      <c r="A86" s="98">
        <f t="shared" si="2"/>
        <v>75</v>
      </c>
      <c r="B86" s="155" t="s">
        <v>708</v>
      </c>
      <c r="C86" s="154" t="s">
        <v>250</v>
      </c>
      <c r="D86" s="154" t="s">
        <v>373</v>
      </c>
      <c r="E86" s="154" t="s">
        <v>514</v>
      </c>
      <c r="F86" s="154" t="s">
        <v>101</v>
      </c>
      <c r="G86" s="147">
        <f t="shared" si="3"/>
        <v>5864.35</v>
      </c>
      <c r="H86" s="156">
        <v>5864350</v>
      </c>
    </row>
    <row r="87" spans="1:8" ht="27" customHeight="1">
      <c r="A87" s="98">
        <f t="shared" si="2"/>
        <v>76</v>
      </c>
      <c r="B87" s="155" t="s">
        <v>1552</v>
      </c>
      <c r="C87" s="154" t="s">
        <v>250</v>
      </c>
      <c r="D87" s="154" t="s">
        <v>373</v>
      </c>
      <c r="E87" s="154" t="s">
        <v>515</v>
      </c>
      <c r="F87" s="154" t="s">
        <v>101</v>
      </c>
      <c r="G87" s="147">
        <f t="shared" si="3"/>
        <v>2491.25</v>
      </c>
      <c r="H87" s="156">
        <v>2491250</v>
      </c>
    </row>
    <row r="88" spans="1:8" ht="12.75">
      <c r="A88" s="98">
        <f t="shared" si="2"/>
        <v>77</v>
      </c>
      <c r="B88" s="155" t="s">
        <v>799</v>
      </c>
      <c r="C88" s="154" t="s">
        <v>250</v>
      </c>
      <c r="D88" s="154" t="s">
        <v>373</v>
      </c>
      <c r="E88" s="154" t="s">
        <v>515</v>
      </c>
      <c r="F88" s="154" t="s">
        <v>696</v>
      </c>
      <c r="G88" s="147">
        <f t="shared" si="3"/>
        <v>2491.25</v>
      </c>
      <c r="H88" s="156">
        <v>2491250</v>
      </c>
    </row>
    <row r="89" spans="1:8" ht="25.5">
      <c r="A89" s="98">
        <f t="shared" si="2"/>
        <v>78</v>
      </c>
      <c r="B89" s="155" t="s">
        <v>800</v>
      </c>
      <c r="C89" s="154" t="s">
        <v>250</v>
      </c>
      <c r="D89" s="154" t="s">
        <v>373</v>
      </c>
      <c r="E89" s="154" t="s">
        <v>516</v>
      </c>
      <c r="F89" s="154" t="s">
        <v>101</v>
      </c>
      <c r="G89" s="147">
        <f t="shared" si="3"/>
        <v>415</v>
      </c>
      <c r="H89" s="156">
        <v>415000</v>
      </c>
    </row>
    <row r="90" spans="1:8" ht="25.5">
      <c r="A90" s="98">
        <f t="shared" si="2"/>
        <v>79</v>
      </c>
      <c r="B90" s="155" t="s">
        <v>770</v>
      </c>
      <c r="C90" s="154" t="s">
        <v>250</v>
      </c>
      <c r="D90" s="154" t="s">
        <v>373</v>
      </c>
      <c r="E90" s="154" t="s">
        <v>516</v>
      </c>
      <c r="F90" s="154" t="s">
        <v>693</v>
      </c>
      <c r="G90" s="147">
        <f t="shared" si="3"/>
        <v>415</v>
      </c>
      <c r="H90" s="156">
        <v>415000</v>
      </c>
    </row>
    <row r="91" spans="1:8" ht="25.5">
      <c r="A91" s="98">
        <f t="shared" si="2"/>
        <v>80</v>
      </c>
      <c r="B91" s="155" t="s">
        <v>801</v>
      </c>
      <c r="C91" s="154" t="s">
        <v>250</v>
      </c>
      <c r="D91" s="154" t="s">
        <v>373</v>
      </c>
      <c r="E91" s="154" t="s">
        <v>517</v>
      </c>
      <c r="F91" s="154" t="s">
        <v>101</v>
      </c>
      <c r="G91" s="147">
        <f t="shared" si="3"/>
        <v>390</v>
      </c>
      <c r="H91" s="156">
        <v>390000</v>
      </c>
    </row>
    <row r="92" spans="1:8" ht="25.5">
      <c r="A92" s="98">
        <f t="shared" si="2"/>
        <v>81</v>
      </c>
      <c r="B92" s="155" t="s">
        <v>770</v>
      </c>
      <c r="C92" s="154" t="s">
        <v>250</v>
      </c>
      <c r="D92" s="154" t="s">
        <v>373</v>
      </c>
      <c r="E92" s="154" t="s">
        <v>517</v>
      </c>
      <c r="F92" s="154" t="s">
        <v>693</v>
      </c>
      <c r="G92" s="147">
        <f t="shared" si="3"/>
        <v>390</v>
      </c>
      <c r="H92" s="156">
        <v>390000</v>
      </c>
    </row>
    <row r="93" spans="1:8" ht="51">
      <c r="A93" s="98">
        <f t="shared" si="2"/>
        <v>82</v>
      </c>
      <c r="B93" s="155" t="s">
        <v>802</v>
      </c>
      <c r="C93" s="154" t="s">
        <v>250</v>
      </c>
      <c r="D93" s="154" t="s">
        <v>373</v>
      </c>
      <c r="E93" s="154" t="s">
        <v>518</v>
      </c>
      <c r="F93" s="154" t="s">
        <v>101</v>
      </c>
      <c r="G93" s="147">
        <f t="shared" si="3"/>
        <v>2470.6</v>
      </c>
      <c r="H93" s="156">
        <v>2470600</v>
      </c>
    </row>
    <row r="94" spans="1:8" ht="25.5">
      <c r="A94" s="98">
        <f t="shared" si="2"/>
        <v>83</v>
      </c>
      <c r="B94" s="155" t="s">
        <v>770</v>
      </c>
      <c r="C94" s="154" t="s">
        <v>250</v>
      </c>
      <c r="D94" s="154" t="s">
        <v>373</v>
      </c>
      <c r="E94" s="154" t="s">
        <v>518</v>
      </c>
      <c r="F94" s="154" t="s">
        <v>693</v>
      </c>
      <c r="G94" s="147">
        <f t="shared" si="3"/>
        <v>2468.6</v>
      </c>
      <c r="H94" s="156">
        <v>2468600</v>
      </c>
    </row>
    <row r="95" spans="1:8" ht="12.75">
      <c r="A95" s="98">
        <f t="shared" si="2"/>
        <v>84</v>
      </c>
      <c r="B95" s="155" t="s">
        <v>796</v>
      </c>
      <c r="C95" s="154" t="s">
        <v>250</v>
      </c>
      <c r="D95" s="154" t="s">
        <v>373</v>
      </c>
      <c r="E95" s="154" t="s">
        <v>518</v>
      </c>
      <c r="F95" s="154" t="s">
        <v>695</v>
      </c>
      <c r="G95" s="147">
        <f t="shared" si="3"/>
        <v>2</v>
      </c>
      <c r="H95" s="156">
        <v>2000</v>
      </c>
    </row>
    <row r="96" spans="1:8" ht="30.75" customHeight="1">
      <c r="A96" s="98">
        <f t="shared" si="2"/>
        <v>85</v>
      </c>
      <c r="B96" s="155" t="s">
        <v>803</v>
      </c>
      <c r="C96" s="154" t="s">
        <v>250</v>
      </c>
      <c r="D96" s="154" t="s">
        <v>373</v>
      </c>
      <c r="E96" s="154" t="s">
        <v>519</v>
      </c>
      <c r="F96" s="154" t="s">
        <v>101</v>
      </c>
      <c r="G96" s="147">
        <f t="shared" si="3"/>
        <v>60</v>
      </c>
      <c r="H96" s="156">
        <v>60000</v>
      </c>
    </row>
    <row r="97" spans="1:8" ht="25.5">
      <c r="A97" s="98">
        <f t="shared" si="2"/>
        <v>86</v>
      </c>
      <c r="B97" s="155" t="s">
        <v>770</v>
      </c>
      <c r="C97" s="154" t="s">
        <v>250</v>
      </c>
      <c r="D97" s="154" t="s">
        <v>373</v>
      </c>
      <c r="E97" s="154" t="s">
        <v>519</v>
      </c>
      <c r="F97" s="154" t="s">
        <v>693</v>
      </c>
      <c r="G97" s="147">
        <f t="shared" si="3"/>
        <v>60</v>
      </c>
      <c r="H97" s="156">
        <v>60000</v>
      </c>
    </row>
    <row r="98" spans="1:8" ht="25.5">
      <c r="A98" s="98">
        <f t="shared" si="2"/>
        <v>87</v>
      </c>
      <c r="B98" s="155" t="s">
        <v>804</v>
      </c>
      <c r="C98" s="154" t="s">
        <v>250</v>
      </c>
      <c r="D98" s="154" t="s">
        <v>373</v>
      </c>
      <c r="E98" s="154" t="s">
        <v>520</v>
      </c>
      <c r="F98" s="154" t="s">
        <v>101</v>
      </c>
      <c r="G98" s="147">
        <f t="shared" si="3"/>
        <v>35</v>
      </c>
      <c r="H98" s="156">
        <v>35000</v>
      </c>
    </row>
    <row r="99" spans="1:8" ht="25.5">
      <c r="A99" s="98">
        <f t="shared" si="2"/>
        <v>88</v>
      </c>
      <c r="B99" s="155" t="s">
        <v>770</v>
      </c>
      <c r="C99" s="154" t="s">
        <v>250</v>
      </c>
      <c r="D99" s="154" t="s">
        <v>373</v>
      </c>
      <c r="E99" s="154" t="s">
        <v>520</v>
      </c>
      <c r="F99" s="154" t="s">
        <v>693</v>
      </c>
      <c r="G99" s="147">
        <f t="shared" si="3"/>
        <v>35</v>
      </c>
      <c r="H99" s="156">
        <v>35000</v>
      </c>
    </row>
    <row r="100" spans="1:8" ht="12.75">
      <c r="A100" s="98">
        <f t="shared" si="2"/>
        <v>89</v>
      </c>
      <c r="B100" s="155" t="s">
        <v>1553</v>
      </c>
      <c r="C100" s="154" t="s">
        <v>250</v>
      </c>
      <c r="D100" s="154" t="s">
        <v>373</v>
      </c>
      <c r="E100" s="154" t="s">
        <v>1282</v>
      </c>
      <c r="F100" s="154" t="s">
        <v>101</v>
      </c>
      <c r="G100" s="147">
        <f t="shared" si="3"/>
        <v>2.5</v>
      </c>
      <c r="H100" s="156">
        <v>2500</v>
      </c>
    </row>
    <row r="101" spans="1:8" ht="12.75">
      <c r="A101" s="98">
        <f t="shared" si="2"/>
        <v>90</v>
      </c>
      <c r="B101" s="155" t="s">
        <v>1554</v>
      </c>
      <c r="C101" s="154" t="s">
        <v>250</v>
      </c>
      <c r="D101" s="154" t="s">
        <v>373</v>
      </c>
      <c r="E101" s="154" t="s">
        <v>1282</v>
      </c>
      <c r="F101" s="154" t="s">
        <v>1283</v>
      </c>
      <c r="G101" s="147">
        <f t="shared" si="3"/>
        <v>2.5</v>
      </c>
      <c r="H101" s="156">
        <v>2500</v>
      </c>
    </row>
    <row r="102" spans="1:8" ht="38.25">
      <c r="A102" s="98">
        <f t="shared" si="2"/>
        <v>91</v>
      </c>
      <c r="B102" s="155" t="s">
        <v>805</v>
      </c>
      <c r="C102" s="154" t="s">
        <v>250</v>
      </c>
      <c r="D102" s="154" t="s">
        <v>373</v>
      </c>
      <c r="E102" s="154" t="s">
        <v>244</v>
      </c>
      <c r="F102" s="154" t="s">
        <v>101</v>
      </c>
      <c r="G102" s="147">
        <f t="shared" si="3"/>
        <v>87.6</v>
      </c>
      <c r="H102" s="156">
        <v>87600</v>
      </c>
    </row>
    <row r="103" spans="1:8" ht="51.75" customHeight="1">
      <c r="A103" s="98">
        <f t="shared" si="2"/>
        <v>92</v>
      </c>
      <c r="B103" s="155" t="s">
        <v>806</v>
      </c>
      <c r="C103" s="154" t="s">
        <v>250</v>
      </c>
      <c r="D103" s="154" t="s">
        <v>373</v>
      </c>
      <c r="E103" s="154" t="s">
        <v>521</v>
      </c>
      <c r="F103" s="154" t="s">
        <v>101</v>
      </c>
      <c r="G103" s="147">
        <f t="shared" si="3"/>
        <v>87.6</v>
      </c>
      <c r="H103" s="156">
        <v>87600</v>
      </c>
    </row>
    <row r="104" spans="1:8" ht="63.75">
      <c r="A104" s="98">
        <f t="shared" si="2"/>
        <v>93</v>
      </c>
      <c r="B104" s="155" t="s">
        <v>807</v>
      </c>
      <c r="C104" s="154" t="s">
        <v>250</v>
      </c>
      <c r="D104" s="154" t="s">
        <v>373</v>
      </c>
      <c r="E104" s="154" t="s">
        <v>523</v>
      </c>
      <c r="F104" s="154" t="s">
        <v>101</v>
      </c>
      <c r="G104" s="147">
        <f t="shared" si="3"/>
        <v>0.1</v>
      </c>
      <c r="H104" s="156">
        <v>100</v>
      </c>
    </row>
    <row r="105" spans="1:8" ht="25.5">
      <c r="A105" s="98">
        <f t="shared" si="2"/>
        <v>94</v>
      </c>
      <c r="B105" s="155" t="s">
        <v>770</v>
      </c>
      <c r="C105" s="154" t="s">
        <v>250</v>
      </c>
      <c r="D105" s="154" t="s">
        <v>373</v>
      </c>
      <c r="E105" s="154" t="s">
        <v>523</v>
      </c>
      <c r="F105" s="154" t="s">
        <v>693</v>
      </c>
      <c r="G105" s="147">
        <f t="shared" si="3"/>
        <v>0.1</v>
      </c>
      <c r="H105" s="156">
        <v>100</v>
      </c>
    </row>
    <row r="106" spans="1:8" ht="25.5">
      <c r="A106" s="98">
        <f t="shared" si="2"/>
        <v>95</v>
      </c>
      <c r="B106" s="155" t="s">
        <v>808</v>
      </c>
      <c r="C106" s="154" t="s">
        <v>250</v>
      </c>
      <c r="D106" s="154" t="s">
        <v>373</v>
      </c>
      <c r="E106" s="154" t="s">
        <v>524</v>
      </c>
      <c r="F106" s="154" t="s">
        <v>101</v>
      </c>
      <c r="G106" s="147">
        <f t="shared" si="3"/>
        <v>87.5</v>
      </c>
      <c r="H106" s="156">
        <v>87500</v>
      </c>
    </row>
    <row r="107" spans="1:8" ht="25.5">
      <c r="A107" s="98">
        <f t="shared" si="2"/>
        <v>96</v>
      </c>
      <c r="B107" s="155" t="s">
        <v>770</v>
      </c>
      <c r="C107" s="154" t="s">
        <v>250</v>
      </c>
      <c r="D107" s="154" t="s">
        <v>373</v>
      </c>
      <c r="E107" s="154" t="s">
        <v>524</v>
      </c>
      <c r="F107" s="154" t="s">
        <v>693</v>
      </c>
      <c r="G107" s="147">
        <f t="shared" si="3"/>
        <v>87.5</v>
      </c>
      <c r="H107" s="156">
        <v>87500</v>
      </c>
    </row>
    <row r="108" spans="1:8" ht="25.5">
      <c r="A108" s="98">
        <f t="shared" si="2"/>
        <v>97</v>
      </c>
      <c r="B108" s="155" t="s">
        <v>1256</v>
      </c>
      <c r="C108" s="154" t="s">
        <v>250</v>
      </c>
      <c r="D108" s="154" t="s">
        <v>373</v>
      </c>
      <c r="E108" s="154" t="s">
        <v>1044</v>
      </c>
      <c r="F108" s="154" t="s">
        <v>101</v>
      </c>
      <c r="G108" s="147">
        <f t="shared" si="3"/>
        <v>10000</v>
      </c>
      <c r="H108" s="156">
        <v>10000000</v>
      </c>
    </row>
    <row r="109" spans="1:8" ht="38.25">
      <c r="A109" s="98">
        <f t="shared" si="2"/>
        <v>98</v>
      </c>
      <c r="B109" s="155" t="s">
        <v>1555</v>
      </c>
      <c r="C109" s="154" t="s">
        <v>250</v>
      </c>
      <c r="D109" s="154" t="s">
        <v>373</v>
      </c>
      <c r="E109" s="154" t="s">
        <v>1045</v>
      </c>
      <c r="F109" s="154" t="s">
        <v>101</v>
      </c>
      <c r="G109" s="147">
        <f t="shared" si="3"/>
        <v>10000</v>
      </c>
      <c r="H109" s="156">
        <v>10000000</v>
      </c>
    </row>
    <row r="110" spans="1:8" ht="12.75">
      <c r="A110" s="98">
        <f t="shared" si="2"/>
        <v>99</v>
      </c>
      <c r="B110" s="155" t="s">
        <v>799</v>
      </c>
      <c r="C110" s="154" t="s">
        <v>250</v>
      </c>
      <c r="D110" s="154" t="s">
        <v>373</v>
      </c>
      <c r="E110" s="154" t="s">
        <v>1045</v>
      </c>
      <c r="F110" s="154" t="s">
        <v>696</v>
      </c>
      <c r="G110" s="147">
        <f t="shared" si="3"/>
        <v>10000</v>
      </c>
      <c r="H110" s="156">
        <v>10000000</v>
      </c>
    </row>
    <row r="111" spans="1:8" ht="12.75">
      <c r="A111" s="98">
        <f t="shared" si="2"/>
        <v>100</v>
      </c>
      <c r="B111" s="155" t="s">
        <v>706</v>
      </c>
      <c r="C111" s="154" t="s">
        <v>250</v>
      </c>
      <c r="D111" s="154" t="s">
        <v>373</v>
      </c>
      <c r="E111" s="154" t="s">
        <v>480</v>
      </c>
      <c r="F111" s="154" t="s">
        <v>101</v>
      </c>
      <c r="G111" s="147">
        <f t="shared" si="3"/>
        <v>325.695</v>
      </c>
      <c r="H111" s="156">
        <v>325695</v>
      </c>
    </row>
    <row r="112" spans="1:8" ht="25.5">
      <c r="A112" s="98">
        <f t="shared" si="2"/>
        <v>101</v>
      </c>
      <c r="B112" s="155" t="s">
        <v>769</v>
      </c>
      <c r="C112" s="154" t="s">
        <v>250</v>
      </c>
      <c r="D112" s="154" t="s">
        <v>373</v>
      </c>
      <c r="E112" s="154" t="s">
        <v>482</v>
      </c>
      <c r="F112" s="154" t="s">
        <v>101</v>
      </c>
      <c r="G112" s="147">
        <f t="shared" si="3"/>
        <v>325.695</v>
      </c>
      <c r="H112" s="156">
        <v>325695</v>
      </c>
    </row>
    <row r="113" spans="1:8" ht="25.5">
      <c r="A113" s="98">
        <f t="shared" si="2"/>
        <v>102</v>
      </c>
      <c r="B113" s="155" t="s">
        <v>768</v>
      </c>
      <c r="C113" s="154" t="s">
        <v>250</v>
      </c>
      <c r="D113" s="154" t="s">
        <v>373</v>
      </c>
      <c r="E113" s="154" t="s">
        <v>482</v>
      </c>
      <c r="F113" s="154" t="s">
        <v>692</v>
      </c>
      <c r="G113" s="147">
        <f t="shared" si="3"/>
        <v>325.695</v>
      </c>
      <c r="H113" s="156">
        <v>325695</v>
      </c>
    </row>
    <row r="114" spans="1:8" ht="25.5">
      <c r="A114" s="98">
        <f t="shared" si="2"/>
        <v>103</v>
      </c>
      <c r="B114" s="155" t="s">
        <v>258</v>
      </c>
      <c r="C114" s="154" t="s">
        <v>250</v>
      </c>
      <c r="D114" s="154" t="s">
        <v>224</v>
      </c>
      <c r="E114" s="154" t="s">
        <v>113</v>
      </c>
      <c r="F114" s="154" t="s">
        <v>101</v>
      </c>
      <c r="G114" s="147">
        <f t="shared" si="3"/>
        <v>2891.6</v>
      </c>
      <c r="H114" s="156">
        <v>2891600</v>
      </c>
    </row>
    <row r="115" spans="1:8" ht="38.25">
      <c r="A115" s="98">
        <f t="shared" si="2"/>
        <v>104</v>
      </c>
      <c r="B115" s="155" t="s">
        <v>259</v>
      </c>
      <c r="C115" s="154" t="s">
        <v>250</v>
      </c>
      <c r="D115" s="154" t="s">
        <v>225</v>
      </c>
      <c r="E115" s="154" t="s">
        <v>113</v>
      </c>
      <c r="F115" s="154" t="s">
        <v>101</v>
      </c>
      <c r="G115" s="147">
        <f t="shared" si="3"/>
        <v>2437</v>
      </c>
      <c r="H115" s="156">
        <v>2437000</v>
      </c>
    </row>
    <row r="116" spans="1:8" ht="38.25">
      <c r="A116" s="98">
        <f t="shared" si="2"/>
        <v>105</v>
      </c>
      <c r="B116" s="155" t="s">
        <v>805</v>
      </c>
      <c r="C116" s="154" t="s">
        <v>250</v>
      </c>
      <c r="D116" s="154" t="s">
        <v>225</v>
      </c>
      <c r="E116" s="154" t="s">
        <v>244</v>
      </c>
      <c r="F116" s="154" t="s">
        <v>101</v>
      </c>
      <c r="G116" s="147">
        <f t="shared" si="3"/>
        <v>2437</v>
      </c>
      <c r="H116" s="156">
        <v>2437000</v>
      </c>
    </row>
    <row r="117" spans="1:8" ht="63.75">
      <c r="A117" s="98">
        <f t="shared" si="2"/>
        <v>106</v>
      </c>
      <c r="B117" s="155" t="s">
        <v>809</v>
      </c>
      <c r="C117" s="154" t="s">
        <v>250</v>
      </c>
      <c r="D117" s="154" t="s">
        <v>225</v>
      </c>
      <c r="E117" s="154" t="s">
        <v>525</v>
      </c>
      <c r="F117" s="154" t="s">
        <v>101</v>
      </c>
      <c r="G117" s="147">
        <f t="shared" si="3"/>
        <v>2437</v>
      </c>
      <c r="H117" s="156">
        <v>2437000</v>
      </c>
    </row>
    <row r="118" spans="1:8" ht="63.75">
      <c r="A118" s="98">
        <f t="shared" si="2"/>
        <v>107</v>
      </c>
      <c r="B118" s="155" t="s">
        <v>810</v>
      </c>
      <c r="C118" s="154" t="s">
        <v>250</v>
      </c>
      <c r="D118" s="154" t="s">
        <v>225</v>
      </c>
      <c r="E118" s="154" t="s">
        <v>526</v>
      </c>
      <c r="F118" s="154" t="s">
        <v>101</v>
      </c>
      <c r="G118" s="147">
        <f t="shared" si="3"/>
        <v>30</v>
      </c>
      <c r="H118" s="156">
        <v>30000</v>
      </c>
    </row>
    <row r="119" spans="1:8" ht="25.5">
      <c r="A119" s="98">
        <f t="shared" si="2"/>
        <v>108</v>
      </c>
      <c r="B119" s="155" t="s">
        <v>770</v>
      </c>
      <c r="C119" s="154" t="s">
        <v>250</v>
      </c>
      <c r="D119" s="154" t="s">
        <v>225</v>
      </c>
      <c r="E119" s="154" t="s">
        <v>526</v>
      </c>
      <c r="F119" s="154" t="s">
        <v>693</v>
      </c>
      <c r="G119" s="147">
        <f t="shared" si="3"/>
        <v>30</v>
      </c>
      <c r="H119" s="156">
        <v>30000</v>
      </c>
    </row>
    <row r="120" spans="1:8" ht="27.75" customHeight="1">
      <c r="A120" s="98">
        <f t="shared" si="2"/>
        <v>109</v>
      </c>
      <c r="B120" s="155" t="s">
        <v>811</v>
      </c>
      <c r="C120" s="154" t="s">
        <v>250</v>
      </c>
      <c r="D120" s="154" t="s">
        <v>225</v>
      </c>
      <c r="E120" s="154" t="s">
        <v>527</v>
      </c>
      <c r="F120" s="154" t="s">
        <v>101</v>
      </c>
      <c r="G120" s="147">
        <f t="shared" si="3"/>
        <v>0</v>
      </c>
      <c r="H120" s="156">
        <v>0</v>
      </c>
    </row>
    <row r="121" spans="1:8" ht="25.5">
      <c r="A121" s="98">
        <f t="shared" si="2"/>
        <v>110</v>
      </c>
      <c r="B121" s="155" t="s">
        <v>770</v>
      </c>
      <c r="C121" s="154" t="s">
        <v>250</v>
      </c>
      <c r="D121" s="154" t="s">
        <v>225</v>
      </c>
      <c r="E121" s="154" t="s">
        <v>527</v>
      </c>
      <c r="F121" s="154" t="s">
        <v>693</v>
      </c>
      <c r="G121" s="147">
        <f t="shared" si="3"/>
        <v>0</v>
      </c>
      <c r="H121" s="156">
        <v>0</v>
      </c>
    </row>
    <row r="122" spans="1:8" ht="25.5">
      <c r="A122" s="98">
        <f t="shared" si="2"/>
        <v>111</v>
      </c>
      <c r="B122" s="155" t="s">
        <v>812</v>
      </c>
      <c r="C122" s="154" t="s">
        <v>250</v>
      </c>
      <c r="D122" s="154" t="s">
        <v>225</v>
      </c>
      <c r="E122" s="154" t="s">
        <v>528</v>
      </c>
      <c r="F122" s="154" t="s">
        <v>101</v>
      </c>
      <c r="G122" s="147">
        <f t="shared" si="3"/>
        <v>10</v>
      </c>
      <c r="H122" s="156">
        <v>10000</v>
      </c>
    </row>
    <row r="123" spans="1:8" ht="25.5">
      <c r="A123" s="98">
        <f t="shared" si="2"/>
        <v>112</v>
      </c>
      <c r="B123" s="155" t="s">
        <v>770</v>
      </c>
      <c r="C123" s="154" t="s">
        <v>250</v>
      </c>
      <c r="D123" s="154" t="s">
        <v>225</v>
      </c>
      <c r="E123" s="154" t="s">
        <v>528</v>
      </c>
      <c r="F123" s="154" t="s">
        <v>693</v>
      </c>
      <c r="G123" s="147">
        <f t="shared" si="3"/>
        <v>10</v>
      </c>
      <c r="H123" s="156">
        <v>10000</v>
      </c>
    </row>
    <row r="124" spans="1:8" ht="51">
      <c r="A124" s="98">
        <f t="shared" si="2"/>
        <v>113</v>
      </c>
      <c r="B124" s="155" t="s">
        <v>813</v>
      </c>
      <c r="C124" s="154" t="s">
        <v>250</v>
      </c>
      <c r="D124" s="154" t="s">
        <v>225</v>
      </c>
      <c r="E124" s="154" t="s">
        <v>529</v>
      </c>
      <c r="F124" s="154" t="s">
        <v>101</v>
      </c>
      <c r="G124" s="147">
        <f t="shared" si="3"/>
        <v>0</v>
      </c>
      <c r="H124" s="156">
        <v>0</v>
      </c>
    </row>
    <row r="125" spans="1:8" ht="25.5">
      <c r="A125" s="98">
        <f t="shared" si="2"/>
        <v>114</v>
      </c>
      <c r="B125" s="155" t="s">
        <v>770</v>
      </c>
      <c r="C125" s="154" t="s">
        <v>250</v>
      </c>
      <c r="D125" s="154" t="s">
        <v>225</v>
      </c>
      <c r="E125" s="154" t="s">
        <v>529</v>
      </c>
      <c r="F125" s="154" t="s">
        <v>693</v>
      </c>
      <c r="G125" s="147">
        <f t="shared" si="3"/>
        <v>0</v>
      </c>
      <c r="H125" s="156">
        <v>0</v>
      </c>
    </row>
    <row r="126" spans="1:8" ht="38.25">
      <c r="A126" s="98">
        <f t="shared" si="2"/>
        <v>115</v>
      </c>
      <c r="B126" s="155" t="s">
        <v>814</v>
      </c>
      <c r="C126" s="154" t="s">
        <v>250</v>
      </c>
      <c r="D126" s="154" t="s">
        <v>225</v>
      </c>
      <c r="E126" s="154" t="s">
        <v>530</v>
      </c>
      <c r="F126" s="154" t="s">
        <v>101</v>
      </c>
      <c r="G126" s="147">
        <f t="shared" si="3"/>
        <v>20</v>
      </c>
      <c r="H126" s="156">
        <v>20000</v>
      </c>
    </row>
    <row r="127" spans="1:8" ht="25.5">
      <c r="A127" s="98">
        <f t="shared" si="2"/>
        <v>116</v>
      </c>
      <c r="B127" s="155" t="s">
        <v>770</v>
      </c>
      <c r="C127" s="154" t="s">
        <v>250</v>
      </c>
      <c r="D127" s="154" t="s">
        <v>225</v>
      </c>
      <c r="E127" s="154" t="s">
        <v>530</v>
      </c>
      <c r="F127" s="154" t="s">
        <v>693</v>
      </c>
      <c r="G127" s="147">
        <f t="shared" si="3"/>
        <v>20</v>
      </c>
      <c r="H127" s="156">
        <v>20000</v>
      </c>
    </row>
    <row r="128" spans="1:8" ht="13.5" customHeight="1">
      <c r="A128" s="98">
        <f t="shared" si="2"/>
        <v>117</v>
      </c>
      <c r="B128" s="155" t="s">
        <v>815</v>
      </c>
      <c r="C128" s="154" t="s">
        <v>250</v>
      </c>
      <c r="D128" s="154" t="s">
        <v>225</v>
      </c>
      <c r="E128" s="154" t="s">
        <v>531</v>
      </c>
      <c r="F128" s="154" t="s">
        <v>101</v>
      </c>
      <c r="G128" s="147">
        <f t="shared" si="3"/>
        <v>10</v>
      </c>
      <c r="H128" s="156">
        <v>10000</v>
      </c>
    </row>
    <row r="129" spans="1:8" ht="25.5">
      <c r="A129" s="98">
        <f t="shared" si="2"/>
        <v>118</v>
      </c>
      <c r="B129" s="155" t="s">
        <v>770</v>
      </c>
      <c r="C129" s="154" t="s">
        <v>250</v>
      </c>
      <c r="D129" s="154" t="s">
        <v>225</v>
      </c>
      <c r="E129" s="154" t="s">
        <v>531</v>
      </c>
      <c r="F129" s="154" t="s">
        <v>693</v>
      </c>
      <c r="G129" s="147">
        <f t="shared" si="3"/>
        <v>10</v>
      </c>
      <c r="H129" s="156">
        <v>10000</v>
      </c>
    </row>
    <row r="130" spans="1:8" ht="63.75">
      <c r="A130" s="98">
        <f t="shared" si="2"/>
        <v>119</v>
      </c>
      <c r="B130" s="155" t="s">
        <v>816</v>
      </c>
      <c r="C130" s="154" t="s">
        <v>250</v>
      </c>
      <c r="D130" s="154" t="s">
        <v>225</v>
      </c>
      <c r="E130" s="154" t="s">
        <v>532</v>
      </c>
      <c r="F130" s="154" t="s">
        <v>101</v>
      </c>
      <c r="G130" s="147">
        <f t="shared" si="3"/>
        <v>0</v>
      </c>
      <c r="H130" s="156">
        <v>0</v>
      </c>
    </row>
    <row r="131" spans="1:8" ht="25.5">
      <c r="A131" s="98">
        <f t="shared" si="2"/>
        <v>120</v>
      </c>
      <c r="B131" s="155" t="s">
        <v>770</v>
      </c>
      <c r="C131" s="154" t="s">
        <v>250</v>
      </c>
      <c r="D131" s="154" t="s">
        <v>225</v>
      </c>
      <c r="E131" s="154" t="s">
        <v>532</v>
      </c>
      <c r="F131" s="154" t="s">
        <v>693</v>
      </c>
      <c r="G131" s="147">
        <f t="shared" si="3"/>
        <v>0</v>
      </c>
      <c r="H131" s="156">
        <v>0</v>
      </c>
    </row>
    <row r="132" spans="1:8" ht="38.25">
      <c r="A132" s="98">
        <f t="shared" si="2"/>
        <v>121</v>
      </c>
      <c r="B132" s="155" t="s">
        <v>1556</v>
      </c>
      <c r="C132" s="154" t="s">
        <v>250</v>
      </c>
      <c r="D132" s="154" t="s">
        <v>225</v>
      </c>
      <c r="E132" s="154" t="s">
        <v>533</v>
      </c>
      <c r="F132" s="154" t="s">
        <v>101</v>
      </c>
      <c r="G132" s="147">
        <f t="shared" si="3"/>
        <v>50</v>
      </c>
      <c r="H132" s="156">
        <v>50000</v>
      </c>
    </row>
    <row r="133" spans="1:8" ht="25.5">
      <c r="A133" s="98">
        <f t="shared" si="2"/>
        <v>122</v>
      </c>
      <c r="B133" s="155" t="s">
        <v>770</v>
      </c>
      <c r="C133" s="154" t="s">
        <v>250</v>
      </c>
      <c r="D133" s="154" t="s">
        <v>225</v>
      </c>
      <c r="E133" s="154" t="s">
        <v>533</v>
      </c>
      <c r="F133" s="154" t="s">
        <v>693</v>
      </c>
      <c r="G133" s="147">
        <f t="shared" si="3"/>
        <v>50</v>
      </c>
      <c r="H133" s="156">
        <v>50000</v>
      </c>
    </row>
    <row r="134" spans="1:8" ht="27" customHeight="1">
      <c r="A134" s="98">
        <f t="shared" si="2"/>
        <v>123</v>
      </c>
      <c r="B134" s="155" t="s">
        <v>817</v>
      </c>
      <c r="C134" s="154" t="s">
        <v>250</v>
      </c>
      <c r="D134" s="154" t="s">
        <v>225</v>
      </c>
      <c r="E134" s="154" t="s">
        <v>534</v>
      </c>
      <c r="F134" s="154" t="s">
        <v>101</v>
      </c>
      <c r="G134" s="147">
        <f t="shared" si="3"/>
        <v>50</v>
      </c>
      <c r="H134" s="156">
        <v>50000</v>
      </c>
    </row>
    <row r="135" spans="1:8" ht="25.5">
      <c r="A135" s="98">
        <f t="shared" si="2"/>
        <v>124</v>
      </c>
      <c r="B135" s="155" t="s">
        <v>770</v>
      </c>
      <c r="C135" s="154" t="s">
        <v>250</v>
      </c>
      <c r="D135" s="154" t="s">
        <v>225</v>
      </c>
      <c r="E135" s="154" t="s">
        <v>534</v>
      </c>
      <c r="F135" s="154" t="s">
        <v>693</v>
      </c>
      <c r="G135" s="147">
        <f t="shared" si="3"/>
        <v>50</v>
      </c>
      <c r="H135" s="156">
        <v>50000</v>
      </c>
    </row>
    <row r="136" spans="1:8" ht="26.25" customHeight="1">
      <c r="A136" s="98">
        <f t="shared" si="2"/>
        <v>125</v>
      </c>
      <c r="B136" s="155" t="s">
        <v>818</v>
      </c>
      <c r="C136" s="154" t="s">
        <v>250</v>
      </c>
      <c r="D136" s="154" t="s">
        <v>225</v>
      </c>
      <c r="E136" s="154" t="s">
        <v>535</v>
      </c>
      <c r="F136" s="154" t="s">
        <v>101</v>
      </c>
      <c r="G136" s="147">
        <f t="shared" si="3"/>
        <v>0</v>
      </c>
      <c r="H136" s="156">
        <v>0</v>
      </c>
    </row>
    <row r="137" spans="1:8" ht="25.5">
      <c r="A137" s="98">
        <f t="shared" si="2"/>
        <v>126</v>
      </c>
      <c r="B137" s="155" t="s">
        <v>770</v>
      </c>
      <c r="C137" s="154" t="s">
        <v>250</v>
      </c>
      <c r="D137" s="154" t="s">
        <v>225</v>
      </c>
      <c r="E137" s="154" t="s">
        <v>535</v>
      </c>
      <c r="F137" s="154" t="s">
        <v>693</v>
      </c>
      <c r="G137" s="147">
        <f t="shared" si="3"/>
        <v>0</v>
      </c>
      <c r="H137" s="156">
        <v>0</v>
      </c>
    </row>
    <row r="138" spans="1:8" ht="12.75">
      <c r="A138" s="98">
        <f t="shared" si="2"/>
        <v>127</v>
      </c>
      <c r="B138" s="155" t="s">
        <v>819</v>
      </c>
      <c r="C138" s="154" t="s">
        <v>250</v>
      </c>
      <c r="D138" s="154" t="s">
        <v>225</v>
      </c>
      <c r="E138" s="154" t="s">
        <v>536</v>
      </c>
      <c r="F138" s="154" t="s">
        <v>101</v>
      </c>
      <c r="G138" s="147">
        <f t="shared" si="3"/>
        <v>0</v>
      </c>
      <c r="H138" s="156">
        <v>0</v>
      </c>
    </row>
    <row r="139" spans="1:8" ht="25.5">
      <c r="A139" s="98">
        <f t="shared" si="2"/>
        <v>128</v>
      </c>
      <c r="B139" s="155" t="s">
        <v>770</v>
      </c>
      <c r="C139" s="154" t="s">
        <v>250</v>
      </c>
      <c r="D139" s="154" t="s">
        <v>225</v>
      </c>
      <c r="E139" s="154" t="s">
        <v>536</v>
      </c>
      <c r="F139" s="154" t="s">
        <v>693</v>
      </c>
      <c r="G139" s="147">
        <f t="shared" si="3"/>
        <v>0</v>
      </c>
      <c r="H139" s="156">
        <v>0</v>
      </c>
    </row>
    <row r="140" spans="1:8" ht="15" customHeight="1">
      <c r="A140" s="98">
        <f t="shared" si="2"/>
        <v>129</v>
      </c>
      <c r="B140" s="155" t="s">
        <v>820</v>
      </c>
      <c r="C140" s="154" t="s">
        <v>250</v>
      </c>
      <c r="D140" s="154" t="s">
        <v>225</v>
      </c>
      <c r="E140" s="154" t="s">
        <v>537</v>
      </c>
      <c r="F140" s="154" t="s">
        <v>101</v>
      </c>
      <c r="G140" s="147">
        <f t="shared" si="3"/>
        <v>32</v>
      </c>
      <c r="H140" s="156">
        <v>32000</v>
      </c>
    </row>
    <row r="141" spans="1:8" ht="25.5">
      <c r="A141" s="98">
        <f aca="true" t="shared" si="4" ref="A141:A204">1+A140</f>
        <v>130</v>
      </c>
      <c r="B141" s="155" t="s">
        <v>770</v>
      </c>
      <c r="C141" s="154" t="s">
        <v>250</v>
      </c>
      <c r="D141" s="154" t="s">
        <v>225</v>
      </c>
      <c r="E141" s="154" t="s">
        <v>537</v>
      </c>
      <c r="F141" s="154" t="s">
        <v>693</v>
      </c>
      <c r="G141" s="147">
        <f aca="true" t="shared" si="5" ref="G141:G204">H141/1000</f>
        <v>32</v>
      </c>
      <c r="H141" s="156">
        <v>32000</v>
      </c>
    </row>
    <row r="142" spans="1:8" ht="12.75">
      <c r="A142" s="98">
        <f t="shared" si="4"/>
        <v>131</v>
      </c>
      <c r="B142" s="155" t="s">
        <v>821</v>
      </c>
      <c r="C142" s="154" t="s">
        <v>250</v>
      </c>
      <c r="D142" s="154" t="s">
        <v>225</v>
      </c>
      <c r="E142" s="154" t="s">
        <v>538</v>
      </c>
      <c r="F142" s="154" t="s">
        <v>101</v>
      </c>
      <c r="G142" s="147">
        <f t="shared" si="5"/>
        <v>2235</v>
      </c>
      <c r="H142" s="156">
        <v>2235000</v>
      </c>
    </row>
    <row r="143" spans="1:8" ht="12.75">
      <c r="A143" s="98">
        <f t="shared" si="4"/>
        <v>132</v>
      </c>
      <c r="B143" s="155" t="s">
        <v>795</v>
      </c>
      <c r="C143" s="154" t="s">
        <v>250</v>
      </c>
      <c r="D143" s="154" t="s">
        <v>225</v>
      </c>
      <c r="E143" s="154" t="s">
        <v>538</v>
      </c>
      <c r="F143" s="154" t="s">
        <v>694</v>
      </c>
      <c r="G143" s="147">
        <f t="shared" si="5"/>
        <v>2160.75</v>
      </c>
      <c r="H143" s="156">
        <v>2160750</v>
      </c>
    </row>
    <row r="144" spans="1:8" ht="25.5">
      <c r="A144" s="98">
        <f t="shared" si="4"/>
        <v>133</v>
      </c>
      <c r="B144" s="155" t="s">
        <v>770</v>
      </c>
      <c r="C144" s="154" t="s">
        <v>250</v>
      </c>
      <c r="D144" s="154" t="s">
        <v>225</v>
      </c>
      <c r="E144" s="154" t="s">
        <v>538</v>
      </c>
      <c r="F144" s="154" t="s">
        <v>693</v>
      </c>
      <c r="G144" s="147">
        <f t="shared" si="5"/>
        <v>74.25</v>
      </c>
      <c r="H144" s="156">
        <v>74250</v>
      </c>
    </row>
    <row r="145" spans="1:8" ht="25.5">
      <c r="A145" s="98">
        <f t="shared" si="4"/>
        <v>134</v>
      </c>
      <c r="B145" s="155" t="s">
        <v>374</v>
      </c>
      <c r="C145" s="154" t="s">
        <v>250</v>
      </c>
      <c r="D145" s="154" t="s">
        <v>375</v>
      </c>
      <c r="E145" s="154" t="s">
        <v>113</v>
      </c>
      <c r="F145" s="154" t="s">
        <v>101</v>
      </c>
      <c r="G145" s="147">
        <f t="shared" si="5"/>
        <v>454.6</v>
      </c>
      <c r="H145" s="156">
        <v>454600</v>
      </c>
    </row>
    <row r="146" spans="1:8" ht="38.25">
      <c r="A146" s="98">
        <f t="shared" si="4"/>
        <v>135</v>
      </c>
      <c r="B146" s="155" t="s">
        <v>805</v>
      </c>
      <c r="C146" s="154" t="s">
        <v>250</v>
      </c>
      <c r="D146" s="154" t="s">
        <v>375</v>
      </c>
      <c r="E146" s="154" t="s">
        <v>244</v>
      </c>
      <c r="F146" s="154" t="s">
        <v>101</v>
      </c>
      <c r="G146" s="147">
        <f t="shared" si="5"/>
        <v>454.6</v>
      </c>
      <c r="H146" s="156">
        <v>454600</v>
      </c>
    </row>
    <row r="147" spans="1:8" ht="40.5" customHeight="1">
      <c r="A147" s="98">
        <f t="shared" si="4"/>
        <v>136</v>
      </c>
      <c r="B147" s="155" t="s">
        <v>822</v>
      </c>
      <c r="C147" s="154" t="s">
        <v>250</v>
      </c>
      <c r="D147" s="154" t="s">
        <v>375</v>
      </c>
      <c r="E147" s="154" t="s">
        <v>539</v>
      </c>
      <c r="F147" s="154" t="s">
        <v>101</v>
      </c>
      <c r="G147" s="147">
        <f t="shared" si="5"/>
        <v>158</v>
      </c>
      <c r="H147" s="156">
        <v>158000</v>
      </c>
    </row>
    <row r="148" spans="1:8" ht="63.75">
      <c r="A148" s="98">
        <f t="shared" si="4"/>
        <v>137</v>
      </c>
      <c r="B148" s="155" t="s">
        <v>823</v>
      </c>
      <c r="C148" s="154" t="s">
        <v>250</v>
      </c>
      <c r="D148" s="154" t="s">
        <v>375</v>
      </c>
      <c r="E148" s="154" t="s">
        <v>540</v>
      </c>
      <c r="F148" s="154" t="s">
        <v>101</v>
      </c>
      <c r="G148" s="147">
        <f t="shared" si="5"/>
        <v>15</v>
      </c>
      <c r="H148" s="156">
        <v>15000</v>
      </c>
    </row>
    <row r="149" spans="1:8" ht="25.5">
      <c r="A149" s="98">
        <f t="shared" si="4"/>
        <v>138</v>
      </c>
      <c r="B149" s="155" t="s">
        <v>770</v>
      </c>
      <c r="C149" s="154" t="s">
        <v>250</v>
      </c>
      <c r="D149" s="154" t="s">
        <v>375</v>
      </c>
      <c r="E149" s="154" t="s">
        <v>540</v>
      </c>
      <c r="F149" s="154" t="s">
        <v>693</v>
      </c>
      <c r="G149" s="147">
        <f t="shared" si="5"/>
        <v>15</v>
      </c>
      <c r="H149" s="156">
        <v>15000</v>
      </c>
    </row>
    <row r="150" spans="1:8" ht="51">
      <c r="A150" s="98">
        <f t="shared" si="4"/>
        <v>139</v>
      </c>
      <c r="B150" s="155" t="s">
        <v>1557</v>
      </c>
      <c r="C150" s="154" t="s">
        <v>250</v>
      </c>
      <c r="D150" s="154" t="s">
        <v>375</v>
      </c>
      <c r="E150" s="154" t="s">
        <v>541</v>
      </c>
      <c r="F150" s="154" t="s">
        <v>101</v>
      </c>
      <c r="G150" s="147">
        <f t="shared" si="5"/>
        <v>40</v>
      </c>
      <c r="H150" s="156">
        <v>40000</v>
      </c>
    </row>
    <row r="151" spans="1:8" ht="25.5">
      <c r="A151" s="98">
        <f t="shared" si="4"/>
        <v>140</v>
      </c>
      <c r="B151" s="155" t="s">
        <v>770</v>
      </c>
      <c r="C151" s="154" t="s">
        <v>250</v>
      </c>
      <c r="D151" s="154" t="s">
        <v>375</v>
      </c>
      <c r="E151" s="154" t="s">
        <v>541</v>
      </c>
      <c r="F151" s="154" t="s">
        <v>693</v>
      </c>
      <c r="G151" s="147">
        <f t="shared" si="5"/>
        <v>40</v>
      </c>
      <c r="H151" s="156">
        <v>40000</v>
      </c>
    </row>
    <row r="152" spans="1:8" ht="38.25">
      <c r="A152" s="98">
        <f t="shared" si="4"/>
        <v>141</v>
      </c>
      <c r="B152" s="155" t="s">
        <v>1558</v>
      </c>
      <c r="C152" s="154" t="s">
        <v>250</v>
      </c>
      <c r="D152" s="154" t="s">
        <v>375</v>
      </c>
      <c r="E152" s="154" t="s">
        <v>542</v>
      </c>
      <c r="F152" s="154" t="s">
        <v>101</v>
      </c>
      <c r="G152" s="147">
        <f t="shared" si="5"/>
        <v>40</v>
      </c>
      <c r="H152" s="156">
        <v>40000</v>
      </c>
    </row>
    <row r="153" spans="1:8" ht="25.5">
      <c r="A153" s="98">
        <f t="shared" si="4"/>
        <v>142</v>
      </c>
      <c r="B153" s="155" t="s">
        <v>770</v>
      </c>
      <c r="C153" s="154" t="s">
        <v>250</v>
      </c>
      <c r="D153" s="154" t="s">
        <v>375</v>
      </c>
      <c r="E153" s="154" t="s">
        <v>542</v>
      </c>
      <c r="F153" s="154" t="s">
        <v>693</v>
      </c>
      <c r="G153" s="147">
        <f t="shared" si="5"/>
        <v>40</v>
      </c>
      <c r="H153" s="156">
        <v>40000</v>
      </c>
    </row>
    <row r="154" spans="1:8" ht="12.75">
      <c r="A154" s="98">
        <f t="shared" si="4"/>
        <v>143</v>
      </c>
      <c r="B154" s="155" t="s">
        <v>826</v>
      </c>
      <c r="C154" s="154" t="s">
        <v>250</v>
      </c>
      <c r="D154" s="154" t="s">
        <v>375</v>
      </c>
      <c r="E154" s="154" t="s">
        <v>543</v>
      </c>
      <c r="F154" s="154" t="s">
        <v>101</v>
      </c>
      <c r="G154" s="147">
        <f t="shared" si="5"/>
        <v>33</v>
      </c>
      <c r="H154" s="156">
        <v>33000</v>
      </c>
    </row>
    <row r="155" spans="1:8" ht="25.5">
      <c r="A155" s="98">
        <f t="shared" si="4"/>
        <v>144</v>
      </c>
      <c r="B155" s="155" t="s">
        <v>770</v>
      </c>
      <c r="C155" s="154" t="s">
        <v>250</v>
      </c>
      <c r="D155" s="154" t="s">
        <v>375</v>
      </c>
      <c r="E155" s="154" t="s">
        <v>543</v>
      </c>
      <c r="F155" s="154" t="s">
        <v>693</v>
      </c>
      <c r="G155" s="147">
        <f t="shared" si="5"/>
        <v>33</v>
      </c>
      <c r="H155" s="156">
        <v>33000</v>
      </c>
    </row>
    <row r="156" spans="1:8" ht="38.25">
      <c r="A156" s="98">
        <f t="shared" si="4"/>
        <v>145</v>
      </c>
      <c r="B156" s="155" t="s">
        <v>827</v>
      </c>
      <c r="C156" s="154" t="s">
        <v>250</v>
      </c>
      <c r="D156" s="154" t="s">
        <v>375</v>
      </c>
      <c r="E156" s="154" t="s">
        <v>544</v>
      </c>
      <c r="F156" s="154" t="s">
        <v>101</v>
      </c>
      <c r="G156" s="147">
        <f t="shared" si="5"/>
        <v>30</v>
      </c>
      <c r="H156" s="156">
        <v>30000</v>
      </c>
    </row>
    <row r="157" spans="1:8" ht="25.5">
      <c r="A157" s="98">
        <f t="shared" si="4"/>
        <v>146</v>
      </c>
      <c r="B157" s="155" t="s">
        <v>770</v>
      </c>
      <c r="C157" s="154" t="s">
        <v>250</v>
      </c>
      <c r="D157" s="154" t="s">
        <v>375</v>
      </c>
      <c r="E157" s="154" t="s">
        <v>544</v>
      </c>
      <c r="F157" s="154" t="s">
        <v>693</v>
      </c>
      <c r="G157" s="147">
        <f t="shared" si="5"/>
        <v>30</v>
      </c>
      <c r="H157" s="156">
        <v>30000</v>
      </c>
    </row>
    <row r="158" spans="1:8" ht="38.25">
      <c r="A158" s="98">
        <f t="shared" si="4"/>
        <v>147</v>
      </c>
      <c r="B158" s="155" t="s">
        <v>806</v>
      </c>
      <c r="C158" s="154" t="s">
        <v>250</v>
      </c>
      <c r="D158" s="154" t="s">
        <v>375</v>
      </c>
      <c r="E158" s="154" t="s">
        <v>521</v>
      </c>
      <c r="F158" s="154" t="s">
        <v>101</v>
      </c>
      <c r="G158" s="147">
        <f t="shared" si="5"/>
        <v>296.6</v>
      </c>
      <c r="H158" s="156">
        <v>296600</v>
      </c>
    </row>
    <row r="159" spans="1:8" ht="25.5">
      <c r="A159" s="98">
        <f t="shared" si="4"/>
        <v>148</v>
      </c>
      <c r="B159" s="155" t="s">
        <v>828</v>
      </c>
      <c r="C159" s="154" t="s">
        <v>250</v>
      </c>
      <c r="D159" s="154" t="s">
        <v>375</v>
      </c>
      <c r="E159" s="154" t="s">
        <v>545</v>
      </c>
      <c r="F159" s="154" t="s">
        <v>101</v>
      </c>
      <c r="G159" s="147">
        <f t="shared" si="5"/>
        <v>50</v>
      </c>
      <c r="H159" s="156">
        <v>50000</v>
      </c>
    </row>
    <row r="160" spans="1:8" ht="25.5">
      <c r="A160" s="98">
        <f t="shared" si="4"/>
        <v>149</v>
      </c>
      <c r="B160" s="155" t="s">
        <v>770</v>
      </c>
      <c r="C160" s="154" t="s">
        <v>250</v>
      </c>
      <c r="D160" s="154" t="s">
        <v>375</v>
      </c>
      <c r="E160" s="154" t="s">
        <v>545</v>
      </c>
      <c r="F160" s="154" t="s">
        <v>693</v>
      </c>
      <c r="G160" s="147">
        <f t="shared" si="5"/>
        <v>50</v>
      </c>
      <c r="H160" s="156">
        <v>50000</v>
      </c>
    </row>
    <row r="161" spans="1:8" ht="25.5">
      <c r="A161" s="98">
        <f t="shared" si="4"/>
        <v>150</v>
      </c>
      <c r="B161" s="155" t="s">
        <v>829</v>
      </c>
      <c r="C161" s="154" t="s">
        <v>250</v>
      </c>
      <c r="D161" s="154" t="s">
        <v>375</v>
      </c>
      <c r="E161" s="154" t="s">
        <v>546</v>
      </c>
      <c r="F161" s="154" t="s">
        <v>101</v>
      </c>
      <c r="G161" s="147">
        <f t="shared" si="5"/>
        <v>60</v>
      </c>
      <c r="H161" s="156">
        <v>60000</v>
      </c>
    </row>
    <row r="162" spans="1:8" ht="25.5">
      <c r="A162" s="98">
        <f t="shared" si="4"/>
        <v>151</v>
      </c>
      <c r="B162" s="155" t="s">
        <v>770</v>
      </c>
      <c r="C162" s="154" t="s">
        <v>250</v>
      </c>
      <c r="D162" s="154" t="s">
        <v>375</v>
      </c>
      <c r="E162" s="154" t="s">
        <v>546</v>
      </c>
      <c r="F162" s="154" t="s">
        <v>693</v>
      </c>
      <c r="G162" s="147">
        <f t="shared" si="5"/>
        <v>60</v>
      </c>
      <c r="H162" s="156">
        <v>60000</v>
      </c>
    </row>
    <row r="163" spans="1:8" ht="38.25">
      <c r="A163" s="98">
        <f t="shared" si="4"/>
        <v>152</v>
      </c>
      <c r="B163" s="155" t="s">
        <v>830</v>
      </c>
      <c r="C163" s="154" t="s">
        <v>250</v>
      </c>
      <c r="D163" s="154" t="s">
        <v>375</v>
      </c>
      <c r="E163" s="154" t="s">
        <v>547</v>
      </c>
      <c r="F163" s="154" t="s">
        <v>101</v>
      </c>
      <c r="G163" s="147">
        <f t="shared" si="5"/>
        <v>80</v>
      </c>
      <c r="H163" s="156">
        <v>80000</v>
      </c>
    </row>
    <row r="164" spans="1:8" ht="25.5">
      <c r="A164" s="98">
        <f t="shared" si="4"/>
        <v>153</v>
      </c>
      <c r="B164" s="155" t="s">
        <v>770</v>
      </c>
      <c r="C164" s="154" t="s">
        <v>250</v>
      </c>
      <c r="D164" s="154" t="s">
        <v>375</v>
      </c>
      <c r="E164" s="154" t="s">
        <v>547</v>
      </c>
      <c r="F164" s="154" t="s">
        <v>693</v>
      </c>
      <c r="G164" s="147">
        <f t="shared" si="5"/>
        <v>80</v>
      </c>
      <c r="H164" s="156">
        <v>80000</v>
      </c>
    </row>
    <row r="165" spans="1:8" ht="38.25">
      <c r="A165" s="98">
        <f t="shared" si="4"/>
        <v>154</v>
      </c>
      <c r="B165" s="155" t="s">
        <v>831</v>
      </c>
      <c r="C165" s="154" t="s">
        <v>250</v>
      </c>
      <c r="D165" s="154" t="s">
        <v>375</v>
      </c>
      <c r="E165" s="154" t="s">
        <v>548</v>
      </c>
      <c r="F165" s="154" t="s">
        <v>101</v>
      </c>
      <c r="G165" s="147">
        <f t="shared" si="5"/>
        <v>30</v>
      </c>
      <c r="H165" s="156">
        <v>30000</v>
      </c>
    </row>
    <row r="166" spans="1:8" ht="25.5">
      <c r="A166" s="98">
        <f t="shared" si="4"/>
        <v>155</v>
      </c>
      <c r="B166" s="155" t="s">
        <v>770</v>
      </c>
      <c r="C166" s="154" t="s">
        <v>250</v>
      </c>
      <c r="D166" s="154" t="s">
        <v>375</v>
      </c>
      <c r="E166" s="154" t="s">
        <v>548</v>
      </c>
      <c r="F166" s="154" t="s">
        <v>693</v>
      </c>
      <c r="G166" s="147">
        <f t="shared" si="5"/>
        <v>30</v>
      </c>
      <c r="H166" s="156">
        <v>30000</v>
      </c>
    </row>
    <row r="167" spans="1:8" ht="38.25">
      <c r="A167" s="98">
        <f t="shared" si="4"/>
        <v>156</v>
      </c>
      <c r="B167" s="155" t="s">
        <v>832</v>
      </c>
      <c r="C167" s="154" t="s">
        <v>250</v>
      </c>
      <c r="D167" s="154" t="s">
        <v>375</v>
      </c>
      <c r="E167" s="154" t="s">
        <v>549</v>
      </c>
      <c r="F167" s="154" t="s">
        <v>101</v>
      </c>
      <c r="G167" s="147">
        <f t="shared" si="5"/>
        <v>76.6</v>
      </c>
      <c r="H167" s="156">
        <v>76600</v>
      </c>
    </row>
    <row r="168" spans="1:8" ht="25.5">
      <c r="A168" s="98">
        <f t="shared" si="4"/>
        <v>157</v>
      </c>
      <c r="B168" s="155" t="s">
        <v>770</v>
      </c>
      <c r="C168" s="154" t="s">
        <v>250</v>
      </c>
      <c r="D168" s="154" t="s">
        <v>375</v>
      </c>
      <c r="E168" s="154" t="s">
        <v>549</v>
      </c>
      <c r="F168" s="154" t="s">
        <v>693</v>
      </c>
      <c r="G168" s="147">
        <f t="shared" si="5"/>
        <v>76.6</v>
      </c>
      <c r="H168" s="156">
        <v>76600</v>
      </c>
    </row>
    <row r="169" spans="1:8" ht="12.75">
      <c r="A169" s="98">
        <f t="shared" si="4"/>
        <v>158</v>
      </c>
      <c r="B169" s="155" t="s">
        <v>260</v>
      </c>
      <c r="C169" s="154" t="s">
        <v>250</v>
      </c>
      <c r="D169" s="154" t="s">
        <v>226</v>
      </c>
      <c r="E169" s="154" t="s">
        <v>113</v>
      </c>
      <c r="F169" s="154" t="s">
        <v>101</v>
      </c>
      <c r="G169" s="147">
        <f t="shared" si="5"/>
        <v>8683.4</v>
      </c>
      <c r="H169" s="156">
        <v>8683400</v>
      </c>
    </row>
    <row r="170" spans="1:8" ht="12.75">
      <c r="A170" s="98">
        <f t="shared" si="4"/>
        <v>159</v>
      </c>
      <c r="B170" s="155" t="s">
        <v>261</v>
      </c>
      <c r="C170" s="154" t="s">
        <v>250</v>
      </c>
      <c r="D170" s="154" t="s">
        <v>227</v>
      </c>
      <c r="E170" s="154" t="s">
        <v>113</v>
      </c>
      <c r="F170" s="154" t="s">
        <v>101</v>
      </c>
      <c r="G170" s="147">
        <f t="shared" si="5"/>
        <v>1030</v>
      </c>
      <c r="H170" s="156">
        <v>1030000</v>
      </c>
    </row>
    <row r="171" spans="1:8" ht="38.25">
      <c r="A171" s="98">
        <f t="shared" si="4"/>
        <v>160</v>
      </c>
      <c r="B171" s="155" t="s">
        <v>833</v>
      </c>
      <c r="C171" s="154" t="s">
        <v>250</v>
      </c>
      <c r="D171" s="154" t="s">
        <v>227</v>
      </c>
      <c r="E171" s="154" t="s">
        <v>114</v>
      </c>
      <c r="F171" s="154" t="s">
        <v>101</v>
      </c>
      <c r="G171" s="147">
        <f t="shared" si="5"/>
        <v>1030</v>
      </c>
      <c r="H171" s="156">
        <v>1030000</v>
      </c>
    </row>
    <row r="172" spans="1:8" ht="38.25">
      <c r="A172" s="98">
        <f t="shared" si="4"/>
        <v>161</v>
      </c>
      <c r="B172" s="155" t="s">
        <v>834</v>
      </c>
      <c r="C172" s="154" t="s">
        <v>250</v>
      </c>
      <c r="D172" s="154" t="s">
        <v>227</v>
      </c>
      <c r="E172" s="154" t="s">
        <v>550</v>
      </c>
      <c r="F172" s="154" t="s">
        <v>101</v>
      </c>
      <c r="G172" s="147">
        <f t="shared" si="5"/>
        <v>1030</v>
      </c>
      <c r="H172" s="156">
        <v>1030000</v>
      </c>
    </row>
    <row r="173" spans="1:8" ht="25.5">
      <c r="A173" s="98">
        <f t="shared" si="4"/>
        <v>162</v>
      </c>
      <c r="B173" s="155" t="s">
        <v>835</v>
      </c>
      <c r="C173" s="154" t="s">
        <v>250</v>
      </c>
      <c r="D173" s="154" t="s">
        <v>227</v>
      </c>
      <c r="E173" s="154" t="s">
        <v>551</v>
      </c>
      <c r="F173" s="154" t="s">
        <v>101</v>
      </c>
      <c r="G173" s="147">
        <f t="shared" si="5"/>
        <v>37</v>
      </c>
      <c r="H173" s="156">
        <v>37000</v>
      </c>
    </row>
    <row r="174" spans="1:8" ht="12.75">
      <c r="A174" s="98">
        <f t="shared" si="4"/>
        <v>163</v>
      </c>
      <c r="B174" s="155" t="s">
        <v>836</v>
      </c>
      <c r="C174" s="154" t="s">
        <v>250</v>
      </c>
      <c r="D174" s="154" t="s">
        <v>227</v>
      </c>
      <c r="E174" s="154" t="s">
        <v>551</v>
      </c>
      <c r="F174" s="154" t="s">
        <v>552</v>
      </c>
      <c r="G174" s="147">
        <f t="shared" si="5"/>
        <v>37</v>
      </c>
      <c r="H174" s="156">
        <v>37000</v>
      </c>
    </row>
    <row r="175" spans="1:8" ht="38.25">
      <c r="A175" s="98">
        <f t="shared" si="4"/>
        <v>164</v>
      </c>
      <c r="B175" s="155" t="s">
        <v>837</v>
      </c>
      <c r="C175" s="154" t="s">
        <v>250</v>
      </c>
      <c r="D175" s="154" t="s">
        <v>227</v>
      </c>
      <c r="E175" s="154" t="s">
        <v>553</v>
      </c>
      <c r="F175" s="154" t="s">
        <v>101</v>
      </c>
      <c r="G175" s="147">
        <f t="shared" si="5"/>
        <v>95</v>
      </c>
      <c r="H175" s="156">
        <v>95000</v>
      </c>
    </row>
    <row r="176" spans="1:8" ht="25.5">
      <c r="A176" s="98">
        <f t="shared" si="4"/>
        <v>165</v>
      </c>
      <c r="B176" s="155" t="s">
        <v>770</v>
      </c>
      <c r="C176" s="154" t="s">
        <v>250</v>
      </c>
      <c r="D176" s="154" t="s">
        <v>227</v>
      </c>
      <c r="E176" s="154" t="s">
        <v>553</v>
      </c>
      <c r="F176" s="154" t="s">
        <v>693</v>
      </c>
      <c r="G176" s="147">
        <f t="shared" si="5"/>
        <v>80</v>
      </c>
      <c r="H176" s="156">
        <v>80000</v>
      </c>
    </row>
    <row r="177" spans="1:8" ht="12.75">
      <c r="A177" s="98">
        <f t="shared" si="4"/>
        <v>166</v>
      </c>
      <c r="B177" s="155" t="s">
        <v>836</v>
      </c>
      <c r="C177" s="154" t="s">
        <v>250</v>
      </c>
      <c r="D177" s="154" t="s">
        <v>227</v>
      </c>
      <c r="E177" s="154" t="s">
        <v>553</v>
      </c>
      <c r="F177" s="154" t="s">
        <v>552</v>
      </c>
      <c r="G177" s="147">
        <f t="shared" si="5"/>
        <v>15</v>
      </c>
      <c r="H177" s="156">
        <v>15000</v>
      </c>
    </row>
    <row r="178" spans="1:8" ht="25.5">
      <c r="A178" s="98">
        <f t="shared" si="4"/>
        <v>167</v>
      </c>
      <c r="B178" s="155" t="s">
        <v>838</v>
      </c>
      <c r="C178" s="154" t="s">
        <v>250</v>
      </c>
      <c r="D178" s="154" t="s">
        <v>227</v>
      </c>
      <c r="E178" s="154" t="s">
        <v>554</v>
      </c>
      <c r="F178" s="154" t="s">
        <v>101</v>
      </c>
      <c r="G178" s="147">
        <f t="shared" si="5"/>
        <v>309</v>
      </c>
      <c r="H178" s="156">
        <v>309000</v>
      </c>
    </row>
    <row r="179" spans="1:8" ht="38.25">
      <c r="A179" s="98">
        <f t="shared" si="4"/>
        <v>168</v>
      </c>
      <c r="B179" s="155" t="s">
        <v>839</v>
      </c>
      <c r="C179" s="154" t="s">
        <v>250</v>
      </c>
      <c r="D179" s="154" t="s">
        <v>227</v>
      </c>
      <c r="E179" s="154" t="s">
        <v>554</v>
      </c>
      <c r="F179" s="154" t="s">
        <v>555</v>
      </c>
      <c r="G179" s="147">
        <f t="shared" si="5"/>
        <v>309</v>
      </c>
      <c r="H179" s="156">
        <v>309000</v>
      </c>
    </row>
    <row r="180" spans="1:8" ht="38.25">
      <c r="A180" s="98">
        <f t="shared" si="4"/>
        <v>169</v>
      </c>
      <c r="B180" s="155" t="s">
        <v>840</v>
      </c>
      <c r="C180" s="154" t="s">
        <v>250</v>
      </c>
      <c r="D180" s="154" t="s">
        <v>227</v>
      </c>
      <c r="E180" s="154" t="s">
        <v>556</v>
      </c>
      <c r="F180" s="154" t="s">
        <v>101</v>
      </c>
      <c r="G180" s="147">
        <f t="shared" si="5"/>
        <v>400</v>
      </c>
      <c r="H180" s="156">
        <v>400000</v>
      </c>
    </row>
    <row r="181" spans="1:8" ht="38.25">
      <c r="A181" s="98">
        <f t="shared" si="4"/>
        <v>170</v>
      </c>
      <c r="B181" s="155" t="s">
        <v>839</v>
      </c>
      <c r="C181" s="154" t="s">
        <v>250</v>
      </c>
      <c r="D181" s="154" t="s">
        <v>227</v>
      </c>
      <c r="E181" s="154" t="s">
        <v>556</v>
      </c>
      <c r="F181" s="154" t="s">
        <v>555</v>
      </c>
      <c r="G181" s="147">
        <f t="shared" si="5"/>
        <v>400</v>
      </c>
      <c r="H181" s="156">
        <v>400000</v>
      </c>
    </row>
    <row r="182" spans="1:8" ht="38.25">
      <c r="A182" s="98">
        <f t="shared" si="4"/>
        <v>171</v>
      </c>
      <c r="B182" s="155" t="s">
        <v>841</v>
      </c>
      <c r="C182" s="154" t="s">
        <v>250</v>
      </c>
      <c r="D182" s="154" t="s">
        <v>227</v>
      </c>
      <c r="E182" s="154" t="s">
        <v>557</v>
      </c>
      <c r="F182" s="154" t="s">
        <v>101</v>
      </c>
      <c r="G182" s="147">
        <f t="shared" si="5"/>
        <v>110</v>
      </c>
      <c r="H182" s="156">
        <v>110000</v>
      </c>
    </row>
    <row r="183" spans="1:8" ht="54" customHeight="1">
      <c r="A183" s="98">
        <f t="shared" si="4"/>
        <v>172</v>
      </c>
      <c r="B183" s="155" t="s">
        <v>770</v>
      </c>
      <c r="C183" s="154" t="s">
        <v>250</v>
      </c>
      <c r="D183" s="154" t="s">
        <v>227</v>
      </c>
      <c r="E183" s="154" t="s">
        <v>557</v>
      </c>
      <c r="F183" s="154" t="s">
        <v>693</v>
      </c>
      <c r="G183" s="147">
        <f t="shared" si="5"/>
        <v>110</v>
      </c>
      <c r="H183" s="156">
        <v>110000</v>
      </c>
    </row>
    <row r="184" spans="1:8" ht="25.5">
      <c r="A184" s="98">
        <f t="shared" si="4"/>
        <v>173</v>
      </c>
      <c r="B184" s="155" t="s">
        <v>842</v>
      </c>
      <c r="C184" s="154" t="s">
        <v>250</v>
      </c>
      <c r="D184" s="154" t="s">
        <v>227</v>
      </c>
      <c r="E184" s="154" t="s">
        <v>558</v>
      </c>
      <c r="F184" s="154" t="s">
        <v>101</v>
      </c>
      <c r="G184" s="147">
        <f t="shared" si="5"/>
        <v>79</v>
      </c>
      <c r="H184" s="156">
        <v>79000</v>
      </c>
    </row>
    <row r="185" spans="1:8" ht="25.5">
      <c r="A185" s="98">
        <f t="shared" si="4"/>
        <v>174</v>
      </c>
      <c r="B185" s="155" t="s">
        <v>770</v>
      </c>
      <c r="C185" s="154" t="s">
        <v>250</v>
      </c>
      <c r="D185" s="154" t="s">
        <v>227</v>
      </c>
      <c r="E185" s="154" t="s">
        <v>558</v>
      </c>
      <c r="F185" s="154" t="s">
        <v>693</v>
      </c>
      <c r="G185" s="147">
        <f t="shared" si="5"/>
        <v>79</v>
      </c>
      <c r="H185" s="156">
        <v>79000</v>
      </c>
    </row>
    <row r="186" spans="1:8" ht="12.75">
      <c r="A186" s="98">
        <f t="shared" si="4"/>
        <v>175</v>
      </c>
      <c r="B186" s="155" t="s">
        <v>1403</v>
      </c>
      <c r="C186" s="154" t="s">
        <v>250</v>
      </c>
      <c r="D186" s="154" t="s">
        <v>1293</v>
      </c>
      <c r="E186" s="154" t="s">
        <v>113</v>
      </c>
      <c r="F186" s="154" t="s">
        <v>101</v>
      </c>
      <c r="G186" s="147">
        <f t="shared" si="5"/>
        <v>266</v>
      </c>
      <c r="H186" s="156">
        <v>266000</v>
      </c>
    </row>
    <row r="187" spans="1:8" ht="38.25">
      <c r="A187" s="98">
        <f t="shared" si="4"/>
        <v>176</v>
      </c>
      <c r="B187" s="155" t="s">
        <v>805</v>
      </c>
      <c r="C187" s="154" t="s">
        <v>250</v>
      </c>
      <c r="D187" s="154" t="s">
        <v>1293</v>
      </c>
      <c r="E187" s="154" t="s">
        <v>244</v>
      </c>
      <c r="F187" s="154" t="s">
        <v>101</v>
      </c>
      <c r="G187" s="147">
        <f t="shared" si="5"/>
        <v>266</v>
      </c>
      <c r="H187" s="156">
        <v>266000</v>
      </c>
    </row>
    <row r="188" spans="1:8" ht="63.75">
      <c r="A188" s="98">
        <f t="shared" si="4"/>
        <v>177</v>
      </c>
      <c r="B188" s="155" t="s">
        <v>809</v>
      </c>
      <c r="C188" s="154" t="s">
        <v>250</v>
      </c>
      <c r="D188" s="154" t="s">
        <v>1293</v>
      </c>
      <c r="E188" s="154" t="s">
        <v>525</v>
      </c>
      <c r="F188" s="154" t="s">
        <v>101</v>
      </c>
      <c r="G188" s="147">
        <f t="shared" si="5"/>
        <v>266</v>
      </c>
      <c r="H188" s="156">
        <v>266000</v>
      </c>
    </row>
    <row r="189" spans="1:8" ht="63.75">
      <c r="A189" s="98">
        <f t="shared" si="4"/>
        <v>178</v>
      </c>
      <c r="B189" s="155" t="s">
        <v>816</v>
      </c>
      <c r="C189" s="154" t="s">
        <v>250</v>
      </c>
      <c r="D189" s="154" t="s">
        <v>1293</v>
      </c>
      <c r="E189" s="154" t="s">
        <v>532</v>
      </c>
      <c r="F189" s="154" t="s">
        <v>101</v>
      </c>
      <c r="G189" s="147">
        <f t="shared" si="5"/>
        <v>266</v>
      </c>
      <c r="H189" s="156">
        <v>266000</v>
      </c>
    </row>
    <row r="190" spans="1:8" ht="25.5">
      <c r="A190" s="98">
        <f t="shared" si="4"/>
        <v>179</v>
      </c>
      <c r="B190" s="155" t="s">
        <v>770</v>
      </c>
      <c r="C190" s="154" t="s">
        <v>250</v>
      </c>
      <c r="D190" s="154" t="s">
        <v>1293</v>
      </c>
      <c r="E190" s="154" t="s">
        <v>532</v>
      </c>
      <c r="F190" s="154" t="s">
        <v>693</v>
      </c>
      <c r="G190" s="147">
        <f t="shared" si="5"/>
        <v>264</v>
      </c>
      <c r="H190" s="156">
        <v>264000</v>
      </c>
    </row>
    <row r="191" spans="1:8" ht="12.75">
      <c r="A191" s="98">
        <f t="shared" si="4"/>
        <v>180</v>
      </c>
      <c r="B191" s="155" t="s">
        <v>796</v>
      </c>
      <c r="C191" s="154" t="s">
        <v>250</v>
      </c>
      <c r="D191" s="154" t="s">
        <v>1293</v>
      </c>
      <c r="E191" s="154" t="s">
        <v>532</v>
      </c>
      <c r="F191" s="154" t="s">
        <v>695</v>
      </c>
      <c r="G191" s="147">
        <f t="shared" si="5"/>
        <v>2</v>
      </c>
      <c r="H191" s="156">
        <v>2000</v>
      </c>
    </row>
    <row r="192" spans="1:8" ht="12.75">
      <c r="A192" s="98">
        <f t="shared" si="4"/>
        <v>181</v>
      </c>
      <c r="B192" s="155" t="s">
        <v>1257</v>
      </c>
      <c r="C192" s="154" t="s">
        <v>250</v>
      </c>
      <c r="D192" s="154" t="s">
        <v>1086</v>
      </c>
      <c r="E192" s="154" t="s">
        <v>113</v>
      </c>
      <c r="F192" s="154" t="s">
        <v>101</v>
      </c>
      <c r="G192" s="147">
        <f t="shared" si="5"/>
        <v>1554.4</v>
      </c>
      <c r="H192" s="156">
        <v>1554400</v>
      </c>
    </row>
    <row r="193" spans="1:8" ht="38.25">
      <c r="A193" s="98">
        <f t="shared" si="4"/>
        <v>182</v>
      </c>
      <c r="B193" s="155" t="s">
        <v>833</v>
      </c>
      <c r="C193" s="154" t="s">
        <v>250</v>
      </c>
      <c r="D193" s="154" t="s">
        <v>1086</v>
      </c>
      <c r="E193" s="154" t="s">
        <v>114</v>
      </c>
      <c r="F193" s="154" t="s">
        <v>101</v>
      </c>
      <c r="G193" s="147">
        <f t="shared" si="5"/>
        <v>1554.4</v>
      </c>
      <c r="H193" s="156">
        <v>1554400</v>
      </c>
    </row>
    <row r="194" spans="1:8" ht="38.25">
      <c r="A194" s="98">
        <f t="shared" si="4"/>
        <v>183</v>
      </c>
      <c r="B194" s="155" t="s">
        <v>843</v>
      </c>
      <c r="C194" s="154" t="s">
        <v>250</v>
      </c>
      <c r="D194" s="154" t="s">
        <v>1086</v>
      </c>
      <c r="E194" s="154" t="s">
        <v>559</v>
      </c>
      <c r="F194" s="154" t="s">
        <v>101</v>
      </c>
      <c r="G194" s="147">
        <f t="shared" si="5"/>
        <v>1554.4</v>
      </c>
      <c r="H194" s="156">
        <v>1554400</v>
      </c>
    </row>
    <row r="195" spans="1:8" ht="25.5">
      <c r="A195" s="98">
        <f t="shared" si="4"/>
        <v>184</v>
      </c>
      <c r="B195" s="155" t="s">
        <v>897</v>
      </c>
      <c r="C195" s="154" t="s">
        <v>250</v>
      </c>
      <c r="D195" s="154" t="s">
        <v>1086</v>
      </c>
      <c r="E195" s="154" t="s">
        <v>686</v>
      </c>
      <c r="F195" s="154" t="s">
        <v>101</v>
      </c>
      <c r="G195" s="147">
        <f t="shared" si="5"/>
        <v>1554.4</v>
      </c>
      <c r="H195" s="156">
        <v>1554400</v>
      </c>
    </row>
    <row r="196" spans="1:8" ht="12.75">
      <c r="A196" s="98">
        <f t="shared" si="4"/>
        <v>185</v>
      </c>
      <c r="B196" s="155" t="s">
        <v>896</v>
      </c>
      <c r="C196" s="154" t="s">
        <v>250</v>
      </c>
      <c r="D196" s="154" t="s">
        <v>1086</v>
      </c>
      <c r="E196" s="154" t="s">
        <v>686</v>
      </c>
      <c r="F196" s="154" t="s">
        <v>684</v>
      </c>
      <c r="G196" s="147">
        <f t="shared" si="5"/>
        <v>1554.4</v>
      </c>
      <c r="H196" s="156">
        <v>1554400</v>
      </c>
    </row>
    <row r="197" spans="1:8" ht="12.75">
      <c r="A197" s="98">
        <f t="shared" si="4"/>
        <v>186</v>
      </c>
      <c r="B197" s="155" t="s">
        <v>376</v>
      </c>
      <c r="C197" s="154" t="s">
        <v>250</v>
      </c>
      <c r="D197" s="154" t="s">
        <v>255</v>
      </c>
      <c r="E197" s="154" t="s">
        <v>113</v>
      </c>
      <c r="F197" s="154" t="s">
        <v>101</v>
      </c>
      <c r="G197" s="147">
        <f t="shared" si="5"/>
        <v>4103</v>
      </c>
      <c r="H197" s="156">
        <v>4103000</v>
      </c>
    </row>
    <row r="198" spans="1:8" ht="38.25">
      <c r="A198" s="98">
        <f t="shared" si="4"/>
        <v>187</v>
      </c>
      <c r="B198" s="155" t="s">
        <v>833</v>
      </c>
      <c r="C198" s="154" t="s">
        <v>250</v>
      </c>
      <c r="D198" s="154" t="s">
        <v>255</v>
      </c>
      <c r="E198" s="154" t="s">
        <v>114</v>
      </c>
      <c r="F198" s="154" t="s">
        <v>101</v>
      </c>
      <c r="G198" s="147">
        <f t="shared" si="5"/>
        <v>4103</v>
      </c>
      <c r="H198" s="156">
        <v>4103000</v>
      </c>
    </row>
    <row r="199" spans="1:8" ht="38.25">
      <c r="A199" s="98">
        <f t="shared" si="4"/>
        <v>188</v>
      </c>
      <c r="B199" s="155" t="s">
        <v>843</v>
      </c>
      <c r="C199" s="154" t="s">
        <v>250</v>
      </c>
      <c r="D199" s="154" t="s">
        <v>255</v>
      </c>
      <c r="E199" s="154" t="s">
        <v>559</v>
      </c>
      <c r="F199" s="154" t="s">
        <v>101</v>
      </c>
      <c r="G199" s="147">
        <f t="shared" si="5"/>
        <v>4103</v>
      </c>
      <c r="H199" s="156">
        <v>4103000</v>
      </c>
    </row>
    <row r="200" spans="1:8" ht="25.5">
      <c r="A200" s="98">
        <f t="shared" si="4"/>
        <v>189</v>
      </c>
      <c r="B200" s="155" t="s">
        <v>844</v>
      </c>
      <c r="C200" s="154" t="s">
        <v>250</v>
      </c>
      <c r="D200" s="154" t="s">
        <v>255</v>
      </c>
      <c r="E200" s="154" t="s">
        <v>560</v>
      </c>
      <c r="F200" s="154" t="s">
        <v>101</v>
      </c>
      <c r="G200" s="147">
        <f t="shared" si="5"/>
        <v>100</v>
      </c>
      <c r="H200" s="156">
        <v>100000</v>
      </c>
    </row>
    <row r="201" spans="1:8" ht="39" customHeight="1">
      <c r="A201" s="98">
        <f t="shared" si="4"/>
        <v>190</v>
      </c>
      <c r="B201" s="155" t="s">
        <v>770</v>
      </c>
      <c r="C201" s="154" t="s">
        <v>250</v>
      </c>
      <c r="D201" s="154" t="s">
        <v>255</v>
      </c>
      <c r="E201" s="154" t="s">
        <v>560</v>
      </c>
      <c r="F201" s="154" t="s">
        <v>693</v>
      </c>
      <c r="G201" s="147">
        <f t="shared" si="5"/>
        <v>100</v>
      </c>
      <c r="H201" s="156">
        <v>100000</v>
      </c>
    </row>
    <row r="202" spans="1:8" ht="12.75">
      <c r="A202" s="98">
        <f t="shared" si="4"/>
        <v>191</v>
      </c>
      <c r="B202" s="155" t="s">
        <v>1559</v>
      </c>
      <c r="C202" s="154" t="s">
        <v>250</v>
      </c>
      <c r="D202" s="154" t="s">
        <v>255</v>
      </c>
      <c r="E202" s="154" t="s">
        <v>561</v>
      </c>
      <c r="F202" s="154" t="s">
        <v>101</v>
      </c>
      <c r="G202" s="147">
        <f t="shared" si="5"/>
        <v>240</v>
      </c>
      <c r="H202" s="156">
        <v>240000</v>
      </c>
    </row>
    <row r="203" spans="1:8" ht="25.5">
      <c r="A203" s="98">
        <f t="shared" si="4"/>
        <v>192</v>
      </c>
      <c r="B203" s="155" t="s">
        <v>770</v>
      </c>
      <c r="C203" s="154" t="s">
        <v>250</v>
      </c>
      <c r="D203" s="154" t="s">
        <v>255</v>
      </c>
      <c r="E203" s="154" t="s">
        <v>561</v>
      </c>
      <c r="F203" s="154" t="s">
        <v>693</v>
      </c>
      <c r="G203" s="147">
        <f t="shared" si="5"/>
        <v>240</v>
      </c>
      <c r="H203" s="156">
        <v>240000</v>
      </c>
    </row>
    <row r="204" spans="1:8" ht="25.5">
      <c r="A204" s="98">
        <f t="shared" si="4"/>
        <v>193</v>
      </c>
      <c r="B204" s="155" t="s">
        <v>845</v>
      </c>
      <c r="C204" s="154" t="s">
        <v>250</v>
      </c>
      <c r="D204" s="154" t="s">
        <v>255</v>
      </c>
      <c r="E204" s="154" t="s">
        <v>562</v>
      </c>
      <c r="F204" s="154" t="s">
        <v>101</v>
      </c>
      <c r="G204" s="147">
        <f t="shared" si="5"/>
        <v>0</v>
      </c>
      <c r="H204" s="156">
        <v>0</v>
      </c>
    </row>
    <row r="205" spans="1:8" ht="25.5">
      <c r="A205" s="98">
        <f aca="true" t="shared" si="6" ref="A205:A268">1+A204</f>
        <v>194</v>
      </c>
      <c r="B205" s="155" t="s">
        <v>770</v>
      </c>
      <c r="C205" s="154" t="s">
        <v>250</v>
      </c>
      <c r="D205" s="154" t="s">
        <v>255</v>
      </c>
      <c r="E205" s="154" t="s">
        <v>562</v>
      </c>
      <c r="F205" s="154" t="s">
        <v>693</v>
      </c>
      <c r="G205" s="147">
        <f aca="true" t="shared" si="7" ref="G205:G268">H205/1000</f>
        <v>0</v>
      </c>
      <c r="H205" s="156">
        <v>0</v>
      </c>
    </row>
    <row r="206" spans="1:8" ht="25.5">
      <c r="A206" s="98">
        <f t="shared" si="6"/>
        <v>195</v>
      </c>
      <c r="B206" s="155" t="s">
        <v>897</v>
      </c>
      <c r="C206" s="154" t="s">
        <v>250</v>
      </c>
      <c r="D206" s="154" t="s">
        <v>255</v>
      </c>
      <c r="E206" s="154" t="s">
        <v>686</v>
      </c>
      <c r="F206" s="154" t="s">
        <v>101</v>
      </c>
      <c r="G206" s="147">
        <f t="shared" si="7"/>
        <v>3763</v>
      </c>
      <c r="H206" s="156">
        <v>3763000</v>
      </c>
    </row>
    <row r="207" spans="1:8" ht="12.75">
      <c r="A207" s="98">
        <f t="shared" si="6"/>
        <v>196</v>
      </c>
      <c r="B207" s="155" t="s">
        <v>896</v>
      </c>
      <c r="C207" s="154" t="s">
        <v>250</v>
      </c>
      <c r="D207" s="154" t="s">
        <v>255</v>
      </c>
      <c r="E207" s="154" t="s">
        <v>686</v>
      </c>
      <c r="F207" s="154" t="s">
        <v>684</v>
      </c>
      <c r="G207" s="147">
        <f t="shared" si="7"/>
        <v>3763</v>
      </c>
      <c r="H207" s="156">
        <v>3763000</v>
      </c>
    </row>
    <row r="208" spans="1:8" ht="12.75">
      <c r="A208" s="98">
        <f t="shared" si="6"/>
        <v>197</v>
      </c>
      <c r="B208" s="155" t="s">
        <v>262</v>
      </c>
      <c r="C208" s="154" t="s">
        <v>250</v>
      </c>
      <c r="D208" s="154" t="s">
        <v>228</v>
      </c>
      <c r="E208" s="154" t="s">
        <v>113</v>
      </c>
      <c r="F208" s="154" t="s">
        <v>101</v>
      </c>
      <c r="G208" s="147">
        <f t="shared" si="7"/>
        <v>1730</v>
      </c>
      <c r="H208" s="156">
        <v>1730000</v>
      </c>
    </row>
    <row r="209" spans="1:8" ht="51">
      <c r="A209" s="98">
        <f t="shared" si="6"/>
        <v>198</v>
      </c>
      <c r="B209" s="155" t="s">
        <v>846</v>
      </c>
      <c r="C209" s="154" t="s">
        <v>250</v>
      </c>
      <c r="D209" s="154" t="s">
        <v>228</v>
      </c>
      <c r="E209" s="154" t="s">
        <v>763</v>
      </c>
      <c r="F209" s="154" t="s">
        <v>101</v>
      </c>
      <c r="G209" s="147">
        <f t="shared" si="7"/>
        <v>1030</v>
      </c>
      <c r="H209" s="156">
        <v>1030000</v>
      </c>
    </row>
    <row r="210" spans="1:8" ht="25.5">
      <c r="A210" s="98">
        <f t="shared" si="6"/>
        <v>199</v>
      </c>
      <c r="B210" s="155" t="s">
        <v>847</v>
      </c>
      <c r="C210" s="154" t="s">
        <v>250</v>
      </c>
      <c r="D210" s="154" t="s">
        <v>228</v>
      </c>
      <c r="E210" s="154" t="s">
        <v>563</v>
      </c>
      <c r="F210" s="154" t="s">
        <v>101</v>
      </c>
      <c r="G210" s="147">
        <f t="shared" si="7"/>
        <v>0</v>
      </c>
      <c r="H210" s="156">
        <v>0</v>
      </c>
    </row>
    <row r="211" spans="1:8" ht="38.25">
      <c r="A211" s="98">
        <f t="shared" si="6"/>
        <v>200</v>
      </c>
      <c r="B211" s="155" t="s">
        <v>848</v>
      </c>
      <c r="C211" s="154" t="s">
        <v>250</v>
      </c>
      <c r="D211" s="154" t="s">
        <v>228</v>
      </c>
      <c r="E211" s="154" t="s">
        <v>564</v>
      </c>
      <c r="F211" s="154" t="s">
        <v>101</v>
      </c>
      <c r="G211" s="147">
        <f t="shared" si="7"/>
        <v>0</v>
      </c>
      <c r="H211" s="156">
        <v>0</v>
      </c>
    </row>
    <row r="212" spans="1:8" ht="25.5">
      <c r="A212" s="98">
        <f t="shared" si="6"/>
        <v>201</v>
      </c>
      <c r="B212" s="155" t="s">
        <v>770</v>
      </c>
      <c r="C212" s="154" t="s">
        <v>250</v>
      </c>
      <c r="D212" s="154" t="s">
        <v>228</v>
      </c>
      <c r="E212" s="154" t="s">
        <v>564</v>
      </c>
      <c r="F212" s="154" t="s">
        <v>693</v>
      </c>
      <c r="G212" s="147">
        <f t="shared" si="7"/>
        <v>0</v>
      </c>
      <c r="H212" s="156">
        <v>0</v>
      </c>
    </row>
    <row r="213" spans="1:8" ht="38.25">
      <c r="A213" s="98">
        <f t="shared" si="6"/>
        <v>202</v>
      </c>
      <c r="B213" s="155" t="s">
        <v>849</v>
      </c>
      <c r="C213" s="154" t="s">
        <v>250</v>
      </c>
      <c r="D213" s="154" t="s">
        <v>228</v>
      </c>
      <c r="E213" s="154" t="s">
        <v>565</v>
      </c>
      <c r="F213" s="154" t="s">
        <v>101</v>
      </c>
      <c r="G213" s="147">
        <f t="shared" si="7"/>
        <v>0</v>
      </c>
      <c r="H213" s="156">
        <v>0</v>
      </c>
    </row>
    <row r="214" spans="1:8" ht="25.5">
      <c r="A214" s="98">
        <f t="shared" si="6"/>
        <v>203</v>
      </c>
      <c r="B214" s="155" t="s">
        <v>770</v>
      </c>
      <c r="C214" s="154" t="s">
        <v>250</v>
      </c>
      <c r="D214" s="154" t="s">
        <v>228</v>
      </c>
      <c r="E214" s="154" t="s">
        <v>565</v>
      </c>
      <c r="F214" s="154" t="s">
        <v>693</v>
      </c>
      <c r="G214" s="147">
        <f t="shared" si="7"/>
        <v>0</v>
      </c>
      <c r="H214" s="156">
        <v>0</v>
      </c>
    </row>
    <row r="215" spans="1:8" ht="38.25">
      <c r="A215" s="98">
        <f t="shared" si="6"/>
        <v>204</v>
      </c>
      <c r="B215" s="155" t="s">
        <v>850</v>
      </c>
      <c r="C215" s="154" t="s">
        <v>250</v>
      </c>
      <c r="D215" s="154" t="s">
        <v>228</v>
      </c>
      <c r="E215" s="154" t="s">
        <v>566</v>
      </c>
      <c r="F215" s="154" t="s">
        <v>101</v>
      </c>
      <c r="G215" s="147">
        <f t="shared" si="7"/>
        <v>0</v>
      </c>
      <c r="H215" s="156">
        <v>0</v>
      </c>
    </row>
    <row r="216" spans="1:8" ht="25.5">
      <c r="A216" s="98">
        <f t="shared" si="6"/>
        <v>205</v>
      </c>
      <c r="B216" s="155" t="s">
        <v>770</v>
      </c>
      <c r="C216" s="154" t="s">
        <v>250</v>
      </c>
      <c r="D216" s="154" t="s">
        <v>228</v>
      </c>
      <c r="E216" s="154" t="s">
        <v>566</v>
      </c>
      <c r="F216" s="154" t="s">
        <v>693</v>
      </c>
      <c r="G216" s="147">
        <f t="shared" si="7"/>
        <v>0</v>
      </c>
      <c r="H216" s="156">
        <v>0</v>
      </c>
    </row>
    <row r="217" spans="1:8" ht="25.5">
      <c r="A217" s="98">
        <f t="shared" si="6"/>
        <v>206</v>
      </c>
      <c r="B217" s="155" t="s">
        <v>851</v>
      </c>
      <c r="C217" s="154" t="s">
        <v>250</v>
      </c>
      <c r="D217" s="154" t="s">
        <v>228</v>
      </c>
      <c r="E217" s="154" t="s">
        <v>567</v>
      </c>
      <c r="F217" s="154" t="s">
        <v>101</v>
      </c>
      <c r="G217" s="147">
        <f t="shared" si="7"/>
        <v>1030</v>
      </c>
      <c r="H217" s="156">
        <v>1030000</v>
      </c>
    </row>
    <row r="218" spans="1:8" ht="51">
      <c r="A218" s="98">
        <f t="shared" si="6"/>
        <v>207</v>
      </c>
      <c r="B218" s="155" t="s">
        <v>852</v>
      </c>
      <c r="C218" s="154" t="s">
        <v>250</v>
      </c>
      <c r="D218" s="154" t="s">
        <v>228</v>
      </c>
      <c r="E218" s="154" t="s">
        <v>568</v>
      </c>
      <c r="F218" s="154" t="s">
        <v>101</v>
      </c>
      <c r="G218" s="147">
        <f t="shared" si="7"/>
        <v>200</v>
      </c>
      <c r="H218" s="156">
        <v>200000</v>
      </c>
    </row>
    <row r="219" spans="1:8" ht="38.25">
      <c r="A219" s="98">
        <f t="shared" si="6"/>
        <v>208</v>
      </c>
      <c r="B219" s="155" t="s">
        <v>839</v>
      </c>
      <c r="C219" s="154" t="s">
        <v>250</v>
      </c>
      <c r="D219" s="154" t="s">
        <v>228</v>
      </c>
      <c r="E219" s="154" t="s">
        <v>568</v>
      </c>
      <c r="F219" s="154" t="s">
        <v>555</v>
      </c>
      <c r="G219" s="147">
        <f t="shared" si="7"/>
        <v>200</v>
      </c>
      <c r="H219" s="156">
        <v>200000</v>
      </c>
    </row>
    <row r="220" spans="1:8" ht="38.25">
      <c r="A220" s="98">
        <f t="shared" si="6"/>
        <v>209</v>
      </c>
      <c r="B220" s="155" t="s">
        <v>853</v>
      </c>
      <c r="C220" s="154" t="s">
        <v>250</v>
      </c>
      <c r="D220" s="154" t="s">
        <v>228</v>
      </c>
      <c r="E220" s="154" t="s">
        <v>569</v>
      </c>
      <c r="F220" s="154" t="s">
        <v>101</v>
      </c>
      <c r="G220" s="147">
        <f t="shared" si="7"/>
        <v>320</v>
      </c>
      <c r="H220" s="156">
        <v>320000</v>
      </c>
    </row>
    <row r="221" spans="1:8" ht="38.25">
      <c r="A221" s="98">
        <f t="shared" si="6"/>
        <v>210</v>
      </c>
      <c r="B221" s="155" t="s">
        <v>839</v>
      </c>
      <c r="C221" s="154" t="s">
        <v>250</v>
      </c>
      <c r="D221" s="154" t="s">
        <v>228</v>
      </c>
      <c r="E221" s="154" t="s">
        <v>569</v>
      </c>
      <c r="F221" s="154" t="s">
        <v>555</v>
      </c>
      <c r="G221" s="147">
        <f t="shared" si="7"/>
        <v>320</v>
      </c>
      <c r="H221" s="156">
        <v>320000</v>
      </c>
    </row>
    <row r="222" spans="1:8" ht="38.25">
      <c r="A222" s="98">
        <f t="shared" si="6"/>
        <v>211</v>
      </c>
      <c r="B222" s="155" t="s">
        <v>854</v>
      </c>
      <c r="C222" s="154" t="s">
        <v>250</v>
      </c>
      <c r="D222" s="154" t="s">
        <v>228</v>
      </c>
      <c r="E222" s="154" t="s">
        <v>570</v>
      </c>
      <c r="F222" s="154" t="s">
        <v>101</v>
      </c>
      <c r="G222" s="147">
        <f t="shared" si="7"/>
        <v>100</v>
      </c>
      <c r="H222" s="156">
        <v>100000</v>
      </c>
    </row>
    <row r="223" spans="1:8" ht="38.25">
      <c r="A223" s="98">
        <f t="shared" si="6"/>
        <v>212</v>
      </c>
      <c r="B223" s="155" t="s">
        <v>839</v>
      </c>
      <c r="C223" s="154" t="s">
        <v>250</v>
      </c>
      <c r="D223" s="154" t="s">
        <v>228</v>
      </c>
      <c r="E223" s="154" t="s">
        <v>570</v>
      </c>
      <c r="F223" s="154" t="s">
        <v>555</v>
      </c>
      <c r="G223" s="147">
        <f t="shared" si="7"/>
        <v>100</v>
      </c>
      <c r="H223" s="156">
        <v>100000</v>
      </c>
    </row>
    <row r="224" spans="1:8" ht="54" customHeight="1">
      <c r="A224" s="98">
        <f t="shared" si="6"/>
        <v>213</v>
      </c>
      <c r="B224" s="155" t="s">
        <v>855</v>
      </c>
      <c r="C224" s="154" t="s">
        <v>250</v>
      </c>
      <c r="D224" s="154" t="s">
        <v>228</v>
      </c>
      <c r="E224" s="154" t="s">
        <v>571</v>
      </c>
      <c r="F224" s="154" t="s">
        <v>101</v>
      </c>
      <c r="G224" s="147">
        <f t="shared" si="7"/>
        <v>20</v>
      </c>
      <c r="H224" s="156">
        <v>20000</v>
      </c>
    </row>
    <row r="225" spans="1:8" ht="25.5">
      <c r="A225" s="98">
        <f t="shared" si="6"/>
        <v>214</v>
      </c>
      <c r="B225" s="155" t="s">
        <v>770</v>
      </c>
      <c r="C225" s="154" t="s">
        <v>250</v>
      </c>
      <c r="D225" s="154" t="s">
        <v>228</v>
      </c>
      <c r="E225" s="154" t="s">
        <v>571</v>
      </c>
      <c r="F225" s="154" t="s">
        <v>693</v>
      </c>
      <c r="G225" s="147">
        <f t="shared" si="7"/>
        <v>20</v>
      </c>
      <c r="H225" s="156">
        <v>20000</v>
      </c>
    </row>
    <row r="226" spans="1:8" ht="51">
      <c r="A226" s="98">
        <f t="shared" si="6"/>
        <v>215</v>
      </c>
      <c r="B226" s="155" t="s">
        <v>856</v>
      </c>
      <c r="C226" s="154" t="s">
        <v>250</v>
      </c>
      <c r="D226" s="154" t="s">
        <v>228</v>
      </c>
      <c r="E226" s="154" t="s">
        <v>572</v>
      </c>
      <c r="F226" s="154" t="s">
        <v>101</v>
      </c>
      <c r="G226" s="147">
        <f t="shared" si="7"/>
        <v>10</v>
      </c>
      <c r="H226" s="156">
        <v>10000</v>
      </c>
    </row>
    <row r="227" spans="1:8" ht="38.25">
      <c r="A227" s="98">
        <f t="shared" si="6"/>
        <v>216</v>
      </c>
      <c r="B227" s="155" t="s">
        <v>839</v>
      </c>
      <c r="C227" s="154" t="s">
        <v>250</v>
      </c>
      <c r="D227" s="154" t="s">
        <v>228</v>
      </c>
      <c r="E227" s="154" t="s">
        <v>572</v>
      </c>
      <c r="F227" s="154" t="s">
        <v>555</v>
      </c>
      <c r="G227" s="147">
        <f t="shared" si="7"/>
        <v>10</v>
      </c>
      <c r="H227" s="156">
        <v>10000</v>
      </c>
    </row>
    <row r="228" spans="1:8" ht="25.5">
      <c r="A228" s="98">
        <f t="shared" si="6"/>
        <v>217</v>
      </c>
      <c r="B228" s="155" t="s">
        <v>857</v>
      </c>
      <c r="C228" s="154" t="s">
        <v>250</v>
      </c>
      <c r="D228" s="154" t="s">
        <v>228</v>
      </c>
      <c r="E228" s="154" t="s">
        <v>573</v>
      </c>
      <c r="F228" s="154" t="s">
        <v>101</v>
      </c>
      <c r="G228" s="147">
        <f t="shared" si="7"/>
        <v>30</v>
      </c>
      <c r="H228" s="156">
        <v>30000</v>
      </c>
    </row>
    <row r="229" spans="1:8" ht="25.5">
      <c r="A229" s="98">
        <f t="shared" si="6"/>
        <v>218</v>
      </c>
      <c r="B229" s="155" t="s">
        <v>770</v>
      </c>
      <c r="C229" s="154" t="s">
        <v>250</v>
      </c>
      <c r="D229" s="154" t="s">
        <v>228</v>
      </c>
      <c r="E229" s="154" t="s">
        <v>573</v>
      </c>
      <c r="F229" s="154" t="s">
        <v>693</v>
      </c>
      <c r="G229" s="147">
        <f t="shared" si="7"/>
        <v>30</v>
      </c>
      <c r="H229" s="156">
        <v>30000</v>
      </c>
    </row>
    <row r="230" spans="1:8" ht="25.5">
      <c r="A230" s="98">
        <f t="shared" si="6"/>
        <v>219</v>
      </c>
      <c r="B230" s="155" t="s">
        <v>1560</v>
      </c>
      <c r="C230" s="154" t="s">
        <v>250</v>
      </c>
      <c r="D230" s="154" t="s">
        <v>228</v>
      </c>
      <c r="E230" s="154" t="s">
        <v>574</v>
      </c>
      <c r="F230" s="154" t="s">
        <v>101</v>
      </c>
      <c r="G230" s="147">
        <f t="shared" si="7"/>
        <v>30</v>
      </c>
      <c r="H230" s="156">
        <v>30000</v>
      </c>
    </row>
    <row r="231" spans="1:8" ht="25.5">
      <c r="A231" s="98">
        <f t="shared" si="6"/>
        <v>220</v>
      </c>
      <c r="B231" s="155" t="s">
        <v>770</v>
      </c>
      <c r="C231" s="154" t="s">
        <v>250</v>
      </c>
      <c r="D231" s="154" t="s">
        <v>228</v>
      </c>
      <c r="E231" s="154" t="s">
        <v>574</v>
      </c>
      <c r="F231" s="154" t="s">
        <v>693</v>
      </c>
      <c r="G231" s="147">
        <f t="shared" si="7"/>
        <v>30</v>
      </c>
      <c r="H231" s="156">
        <v>30000</v>
      </c>
    </row>
    <row r="232" spans="1:8" ht="25.5">
      <c r="A232" s="98">
        <f t="shared" si="6"/>
        <v>221</v>
      </c>
      <c r="B232" s="155" t="s">
        <v>858</v>
      </c>
      <c r="C232" s="154" t="s">
        <v>250</v>
      </c>
      <c r="D232" s="154" t="s">
        <v>228</v>
      </c>
      <c r="E232" s="154" t="s">
        <v>575</v>
      </c>
      <c r="F232" s="154" t="s">
        <v>101</v>
      </c>
      <c r="G232" s="147">
        <f t="shared" si="7"/>
        <v>40</v>
      </c>
      <c r="H232" s="156">
        <v>40000</v>
      </c>
    </row>
    <row r="233" spans="1:8" ht="25.5">
      <c r="A233" s="98">
        <f t="shared" si="6"/>
        <v>222</v>
      </c>
      <c r="B233" s="155" t="s">
        <v>770</v>
      </c>
      <c r="C233" s="154" t="s">
        <v>250</v>
      </c>
      <c r="D233" s="154" t="s">
        <v>228</v>
      </c>
      <c r="E233" s="154" t="s">
        <v>575</v>
      </c>
      <c r="F233" s="154" t="s">
        <v>693</v>
      </c>
      <c r="G233" s="147">
        <f t="shared" si="7"/>
        <v>40</v>
      </c>
      <c r="H233" s="156">
        <v>40000</v>
      </c>
    </row>
    <row r="234" spans="1:8" ht="63.75">
      <c r="A234" s="98">
        <f t="shared" si="6"/>
        <v>223</v>
      </c>
      <c r="B234" s="155" t="s">
        <v>1561</v>
      </c>
      <c r="C234" s="154" t="s">
        <v>250</v>
      </c>
      <c r="D234" s="154" t="s">
        <v>228</v>
      </c>
      <c r="E234" s="154" t="s">
        <v>576</v>
      </c>
      <c r="F234" s="154" t="s">
        <v>101</v>
      </c>
      <c r="G234" s="147">
        <f t="shared" si="7"/>
        <v>40</v>
      </c>
      <c r="H234" s="156">
        <v>40000</v>
      </c>
    </row>
    <row r="235" spans="1:8" ht="25.5">
      <c r="A235" s="98">
        <f t="shared" si="6"/>
        <v>224</v>
      </c>
      <c r="B235" s="155" t="s">
        <v>770</v>
      </c>
      <c r="C235" s="154" t="s">
        <v>250</v>
      </c>
      <c r="D235" s="154" t="s">
        <v>228</v>
      </c>
      <c r="E235" s="154" t="s">
        <v>576</v>
      </c>
      <c r="F235" s="154" t="s">
        <v>693</v>
      </c>
      <c r="G235" s="147">
        <f t="shared" si="7"/>
        <v>40</v>
      </c>
      <c r="H235" s="156">
        <v>40000</v>
      </c>
    </row>
    <row r="236" spans="1:8" ht="38.25">
      <c r="A236" s="98">
        <f t="shared" si="6"/>
        <v>225</v>
      </c>
      <c r="B236" s="155" t="s">
        <v>860</v>
      </c>
      <c r="C236" s="154" t="s">
        <v>250</v>
      </c>
      <c r="D236" s="154" t="s">
        <v>228</v>
      </c>
      <c r="E236" s="154" t="s">
        <v>577</v>
      </c>
      <c r="F236" s="154" t="s">
        <v>101</v>
      </c>
      <c r="G236" s="147">
        <f t="shared" si="7"/>
        <v>240</v>
      </c>
      <c r="H236" s="156">
        <v>240000</v>
      </c>
    </row>
    <row r="237" spans="1:8" ht="25.5">
      <c r="A237" s="98">
        <f t="shared" si="6"/>
        <v>226</v>
      </c>
      <c r="B237" s="155" t="s">
        <v>770</v>
      </c>
      <c r="C237" s="154" t="s">
        <v>250</v>
      </c>
      <c r="D237" s="154" t="s">
        <v>228</v>
      </c>
      <c r="E237" s="154" t="s">
        <v>577</v>
      </c>
      <c r="F237" s="154" t="s">
        <v>693</v>
      </c>
      <c r="G237" s="147">
        <f t="shared" si="7"/>
        <v>240</v>
      </c>
      <c r="H237" s="156">
        <v>240000</v>
      </c>
    </row>
    <row r="238" spans="1:8" ht="38.25">
      <c r="A238" s="98">
        <f t="shared" si="6"/>
        <v>227</v>
      </c>
      <c r="B238" s="155" t="s">
        <v>833</v>
      </c>
      <c r="C238" s="154" t="s">
        <v>250</v>
      </c>
      <c r="D238" s="154" t="s">
        <v>228</v>
      </c>
      <c r="E238" s="154" t="s">
        <v>114</v>
      </c>
      <c r="F238" s="154" t="s">
        <v>101</v>
      </c>
      <c r="G238" s="147">
        <f t="shared" si="7"/>
        <v>700</v>
      </c>
      <c r="H238" s="156">
        <v>700000</v>
      </c>
    </row>
    <row r="239" spans="1:8" ht="38.25">
      <c r="A239" s="98">
        <f t="shared" si="6"/>
        <v>228</v>
      </c>
      <c r="B239" s="155" t="s">
        <v>861</v>
      </c>
      <c r="C239" s="154" t="s">
        <v>250</v>
      </c>
      <c r="D239" s="154" t="s">
        <v>228</v>
      </c>
      <c r="E239" s="154" t="s">
        <v>578</v>
      </c>
      <c r="F239" s="154" t="s">
        <v>101</v>
      </c>
      <c r="G239" s="147">
        <f t="shared" si="7"/>
        <v>150</v>
      </c>
      <c r="H239" s="156">
        <v>150000</v>
      </c>
    </row>
    <row r="240" spans="1:8" ht="38.25">
      <c r="A240" s="98">
        <f t="shared" si="6"/>
        <v>229</v>
      </c>
      <c r="B240" s="155" t="s">
        <v>862</v>
      </c>
      <c r="C240" s="154" t="s">
        <v>250</v>
      </c>
      <c r="D240" s="154" t="s">
        <v>228</v>
      </c>
      <c r="E240" s="154" t="s">
        <v>579</v>
      </c>
      <c r="F240" s="154" t="s">
        <v>101</v>
      </c>
      <c r="G240" s="147">
        <f t="shared" si="7"/>
        <v>15</v>
      </c>
      <c r="H240" s="156">
        <v>15000</v>
      </c>
    </row>
    <row r="241" spans="1:8" ht="38.25">
      <c r="A241" s="98">
        <f t="shared" si="6"/>
        <v>230</v>
      </c>
      <c r="B241" s="155" t="s">
        <v>839</v>
      </c>
      <c r="C241" s="154" t="s">
        <v>250</v>
      </c>
      <c r="D241" s="154" t="s">
        <v>228</v>
      </c>
      <c r="E241" s="154" t="s">
        <v>579</v>
      </c>
      <c r="F241" s="154" t="s">
        <v>555</v>
      </c>
      <c r="G241" s="147">
        <f t="shared" si="7"/>
        <v>15</v>
      </c>
      <c r="H241" s="156">
        <v>15000</v>
      </c>
    </row>
    <row r="242" spans="1:8" ht="38.25">
      <c r="A242" s="98">
        <f t="shared" si="6"/>
        <v>231</v>
      </c>
      <c r="B242" s="155" t="s">
        <v>1562</v>
      </c>
      <c r="C242" s="154" t="s">
        <v>250</v>
      </c>
      <c r="D242" s="154" t="s">
        <v>228</v>
      </c>
      <c r="E242" s="154" t="s">
        <v>580</v>
      </c>
      <c r="F242" s="154" t="s">
        <v>101</v>
      </c>
      <c r="G242" s="147">
        <f t="shared" si="7"/>
        <v>40</v>
      </c>
      <c r="H242" s="156">
        <v>40000</v>
      </c>
    </row>
    <row r="243" spans="1:8" ht="25.5">
      <c r="A243" s="98">
        <f t="shared" si="6"/>
        <v>232</v>
      </c>
      <c r="B243" s="155" t="s">
        <v>770</v>
      </c>
      <c r="C243" s="154" t="s">
        <v>250</v>
      </c>
      <c r="D243" s="154" t="s">
        <v>228</v>
      </c>
      <c r="E243" s="154" t="s">
        <v>580</v>
      </c>
      <c r="F243" s="154" t="s">
        <v>693</v>
      </c>
      <c r="G243" s="147">
        <f t="shared" si="7"/>
        <v>40</v>
      </c>
      <c r="H243" s="156">
        <v>40000</v>
      </c>
    </row>
    <row r="244" spans="1:8" ht="25.5">
      <c r="A244" s="98">
        <f t="shared" si="6"/>
        <v>233</v>
      </c>
      <c r="B244" s="155" t="s">
        <v>863</v>
      </c>
      <c r="C244" s="154" t="s">
        <v>250</v>
      </c>
      <c r="D244" s="154" t="s">
        <v>228</v>
      </c>
      <c r="E244" s="154" t="s">
        <v>581</v>
      </c>
      <c r="F244" s="154" t="s">
        <v>101</v>
      </c>
      <c r="G244" s="147">
        <f t="shared" si="7"/>
        <v>10</v>
      </c>
      <c r="H244" s="156">
        <v>10000</v>
      </c>
    </row>
    <row r="245" spans="1:8" ht="25.5">
      <c r="A245" s="98">
        <f t="shared" si="6"/>
        <v>234</v>
      </c>
      <c r="B245" s="155" t="s">
        <v>770</v>
      </c>
      <c r="C245" s="154" t="s">
        <v>250</v>
      </c>
      <c r="D245" s="154" t="s">
        <v>228</v>
      </c>
      <c r="E245" s="154" t="s">
        <v>581</v>
      </c>
      <c r="F245" s="154" t="s">
        <v>693</v>
      </c>
      <c r="G245" s="147">
        <f t="shared" si="7"/>
        <v>10</v>
      </c>
      <c r="H245" s="156">
        <v>10000</v>
      </c>
    </row>
    <row r="246" spans="1:8" ht="25.5">
      <c r="A246" s="98">
        <f t="shared" si="6"/>
        <v>235</v>
      </c>
      <c r="B246" s="155" t="s">
        <v>864</v>
      </c>
      <c r="C246" s="154" t="s">
        <v>250</v>
      </c>
      <c r="D246" s="154" t="s">
        <v>228</v>
      </c>
      <c r="E246" s="154" t="s">
        <v>582</v>
      </c>
      <c r="F246" s="154" t="s">
        <v>101</v>
      </c>
      <c r="G246" s="147">
        <f t="shared" si="7"/>
        <v>20</v>
      </c>
      <c r="H246" s="156">
        <v>20000</v>
      </c>
    </row>
    <row r="247" spans="1:8" ht="25.5">
      <c r="A247" s="98">
        <f t="shared" si="6"/>
        <v>236</v>
      </c>
      <c r="B247" s="155" t="s">
        <v>770</v>
      </c>
      <c r="C247" s="154" t="s">
        <v>250</v>
      </c>
      <c r="D247" s="154" t="s">
        <v>228</v>
      </c>
      <c r="E247" s="154" t="s">
        <v>582</v>
      </c>
      <c r="F247" s="154" t="s">
        <v>693</v>
      </c>
      <c r="G247" s="147">
        <f t="shared" si="7"/>
        <v>20</v>
      </c>
      <c r="H247" s="156">
        <v>20000</v>
      </c>
    </row>
    <row r="248" spans="1:8" ht="12.75">
      <c r="A248" s="98">
        <f t="shared" si="6"/>
        <v>237</v>
      </c>
      <c r="B248" s="155" t="s">
        <v>865</v>
      </c>
      <c r="C248" s="154" t="s">
        <v>250</v>
      </c>
      <c r="D248" s="154" t="s">
        <v>228</v>
      </c>
      <c r="E248" s="154" t="s">
        <v>583</v>
      </c>
      <c r="F248" s="154" t="s">
        <v>101</v>
      </c>
      <c r="G248" s="147">
        <f t="shared" si="7"/>
        <v>55</v>
      </c>
      <c r="H248" s="156">
        <v>55000</v>
      </c>
    </row>
    <row r="249" spans="1:8" ht="25.5">
      <c r="A249" s="98">
        <f t="shared" si="6"/>
        <v>238</v>
      </c>
      <c r="B249" s="155" t="s">
        <v>770</v>
      </c>
      <c r="C249" s="154" t="s">
        <v>250</v>
      </c>
      <c r="D249" s="154" t="s">
        <v>228</v>
      </c>
      <c r="E249" s="154" t="s">
        <v>583</v>
      </c>
      <c r="F249" s="154" t="s">
        <v>693</v>
      </c>
      <c r="G249" s="147">
        <f t="shared" si="7"/>
        <v>55</v>
      </c>
      <c r="H249" s="156">
        <v>55000</v>
      </c>
    </row>
    <row r="250" spans="1:8" ht="25.5">
      <c r="A250" s="98">
        <f t="shared" si="6"/>
        <v>239</v>
      </c>
      <c r="B250" s="155" t="s">
        <v>866</v>
      </c>
      <c r="C250" s="154" t="s">
        <v>250</v>
      </c>
      <c r="D250" s="154" t="s">
        <v>228</v>
      </c>
      <c r="E250" s="154" t="s">
        <v>584</v>
      </c>
      <c r="F250" s="154" t="s">
        <v>101</v>
      </c>
      <c r="G250" s="147">
        <f t="shared" si="7"/>
        <v>10</v>
      </c>
      <c r="H250" s="156">
        <v>10000</v>
      </c>
    </row>
    <row r="251" spans="1:8" ht="25.5">
      <c r="A251" s="98">
        <f t="shared" si="6"/>
        <v>240</v>
      </c>
      <c r="B251" s="155" t="s">
        <v>770</v>
      </c>
      <c r="C251" s="154" t="s">
        <v>250</v>
      </c>
      <c r="D251" s="154" t="s">
        <v>228</v>
      </c>
      <c r="E251" s="154" t="s">
        <v>584</v>
      </c>
      <c r="F251" s="154" t="s">
        <v>693</v>
      </c>
      <c r="G251" s="147">
        <f t="shared" si="7"/>
        <v>10</v>
      </c>
      <c r="H251" s="156">
        <v>10000</v>
      </c>
    </row>
    <row r="252" spans="1:8" ht="25.5">
      <c r="A252" s="98">
        <f t="shared" si="6"/>
        <v>241</v>
      </c>
      <c r="B252" s="155" t="s">
        <v>867</v>
      </c>
      <c r="C252" s="154" t="s">
        <v>250</v>
      </c>
      <c r="D252" s="154" t="s">
        <v>228</v>
      </c>
      <c r="E252" s="154" t="s">
        <v>585</v>
      </c>
      <c r="F252" s="154" t="s">
        <v>101</v>
      </c>
      <c r="G252" s="147">
        <f t="shared" si="7"/>
        <v>550</v>
      </c>
      <c r="H252" s="156">
        <v>550000</v>
      </c>
    </row>
    <row r="253" spans="1:8" ht="25.5">
      <c r="A253" s="98">
        <f t="shared" si="6"/>
        <v>242</v>
      </c>
      <c r="B253" s="155" t="s">
        <v>868</v>
      </c>
      <c r="C253" s="154" t="s">
        <v>250</v>
      </c>
      <c r="D253" s="154" t="s">
        <v>228</v>
      </c>
      <c r="E253" s="154" t="s">
        <v>586</v>
      </c>
      <c r="F253" s="154" t="s">
        <v>101</v>
      </c>
      <c r="G253" s="147">
        <f t="shared" si="7"/>
        <v>500</v>
      </c>
      <c r="H253" s="156">
        <v>500000</v>
      </c>
    </row>
    <row r="254" spans="1:8" ht="12.75">
      <c r="A254" s="98">
        <f t="shared" si="6"/>
        <v>243</v>
      </c>
      <c r="B254" s="155" t="s">
        <v>836</v>
      </c>
      <c r="C254" s="154" t="s">
        <v>250</v>
      </c>
      <c r="D254" s="154" t="s">
        <v>228</v>
      </c>
      <c r="E254" s="154" t="s">
        <v>586</v>
      </c>
      <c r="F254" s="154" t="s">
        <v>552</v>
      </c>
      <c r="G254" s="147">
        <f t="shared" si="7"/>
        <v>500</v>
      </c>
      <c r="H254" s="156">
        <v>500000</v>
      </c>
    </row>
    <row r="255" spans="1:8" ht="38.25">
      <c r="A255" s="98">
        <f t="shared" si="6"/>
        <v>244</v>
      </c>
      <c r="B255" s="155" t="s">
        <v>869</v>
      </c>
      <c r="C255" s="154" t="s">
        <v>250</v>
      </c>
      <c r="D255" s="154" t="s">
        <v>228</v>
      </c>
      <c r="E255" s="154" t="s">
        <v>587</v>
      </c>
      <c r="F255" s="154" t="s">
        <v>101</v>
      </c>
      <c r="G255" s="147">
        <f t="shared" si="7"/>
        <v>50</v>
      </c>
      <c r="H255" s="156">
        <v>50000</v>
      </c>
    </row>
    <row r="256" spans="1:8" ht="25.5">
      <c r="A256" s="98">
        <f t="shared" si="6"/>
        <v>245</v>
      </c>
      <c r="B256" s="155" t="s">
        <v>770</v>
      </c>
      <c r="C256" s="154" t="s">
        <v>250</v>
      </c>
      <c r="D256" s="154" t="s">
        <v>228</v>
      </c>
      <c r="E256" s="154" t="s">
        <v>587</v>
      </c>
      <c r="F256" s="154" t="s">
        <v>693</v>
      </c>
      <c r="G256" s="147">
        <f t="shared" si="7"/>
        <v>50</v>
      </c>
      <c r="H256" s="156">
        <v>50000</v>
      </c>
    </row>
    <row r="257" spans="1:8" ht="12.75">
      <c r="A257" s="98">
        <f t="shared" si="6"/>
        <v>246</v>
      </c>
      <c r="B257" s="155" t="s">
        <v>263</v>
      </c>
      <c r="C257" s="154" t="s">
        <v>250</v>
      </c>
      <c r="D257" s="154" t="s">
        <v>229</v>
      </c>
      <c r="E257" s="154" t="s">
        <v>113</v>
      </c>
      <c r="F257" s="154" t="s">
        <v>101</v>
      </c>
      <c r="G257" s="147">
        <f t="shared" si="7"/>
        <v>23105</v>
      </c>
      <c r="H257" s="156">
        <v>23105000</v>
      </c>
    </row>
    <row r="258" spans="1:8" ht="12.75" customHeight="1">
      <c r="A258" s="98">
        <f t="shared" si="6"/>
        <v>247</v>
      </c>
      <c r="B258" s="155" t="s">
        <v>709</v>
      </c>
      <c r="C258" s="154" t="s">
        <v>250</v>
      </c>
      <c r="D258" s="154" t="s">
        <v>588</v>
      </c>
      <c r="E258" s="154" t="s">
        <v>113</v>
      </c>
      <c r="F258" s="154" t="s">
        <v>101</v>
      </c>
      <c r="G258" s="147">
        <f t="shared" si="7"/>
        <v>0</v>
      </c>
      <c r="H258" s="156">
        <v>0</v>
      </c>
    </row>
    <row r="259" spans="1:8" ht="38.25">
      <c r="A259" s="98">
        <f t="shared" si="6"/>
        <v>248</v>
      </c>
      <c r="B259" s="155" t="s">
        <v>833</v>
      </c>
      <c r="C259" s="154" t="s">
        <v>250</v>
      </c>
      <c r="D259" s="154" t="s">
        <v>588</v>
      </c>
      <c r="E259" s="154" t="s">
        <v>114</v>
      </c>
      <c r="F259" s="154" t="s">
        <v>101</v>
      </c>
      <c r="G259" s="147">
        <f t="shared" si="7"/>
        <v>0</v>
      </c>
      <c r="H259" s="156">
        <v>0</v>
      </c>
    </row>
    <row r="260" spans="1:8" ht="63.75">
      <c r="A260" s="98">
        <f t="shared" si="6"/>
        <v>249</v>
      </c>
      <c r="B260" s="155" t="s">
        <v>870</v>
      </c>
      <c r="C260" s="154" t="s">
        <v>250</v>
      </c>
      <c r="D260" s="154" t="s">
        <v>588</v>
      </c>
      <c r="E260" s="154" t="s">
        <v>589</v>
      </c>
      <c r="F260" s="154" t="s">
        <v>101</v>
      </c>
      <c r="G260" s="147">
        <f t="shared" si="7"/>
        <v>0</v>
      </c>
      <c r="H260" s="156">
        <v>0</v>
      </c>
    </row>
    <row r="261" spans="1:8" ht="25.5">
      <c r="A261" s="98">
        <f t="shared" si="6"/>
        <v>250</v>
      </c>
      <c r="B261" s="155" t="s">
        <v>871</v>
      </c>
      <c r="C261" s="154" t="s">
        <v>250</v>
      </c>
      <c r="D261" s="154" t="s">
        <v>588</v>
      </c>
      <c r="E261" s="154" t="s">
        <v>590</v>
      </c>
      <c r="F261" s="154" t="s">
        <v>101</v>
      </c>
      <c r="G261" s="147">
        <f t="shared" si="7"/>
        <v>0</v>
      </c>
      <c r="H261" s="156">
        <v>0</v>
      </c>
    </row>
    <row r="262" spans="1:8" ht="12.75">
      <c r="A262" s="98">
        <f t="shared" si="6"/>
        <v>251</v>
      </c>
      <c r="B262" s="155" t="s">
        <v>799</v>
      </c>
      <c r="C262" s="154" t="s">
        <v>250</v>
      </c>
      <c r="D262" s="154" t="s">
        <v>588</v>
      </c>
      <c r="E262" s="154" t="s">
        <v>590</v>
      </c>
      <c r="F262" s="154" t="s">
        <v>696</v>
      </c>
      <c r="G262" s="147">
        <f t="shared" si="7"/>
        <v>0</v>
      </c>
      <c r="H262" s="156">
        <v>0</v>
      </c>
    </row>
    <row r="263" spans="1:8" ht="12.75">
      <c r="A263" s="98">
        <f t="shared" si="6"/>
        <v>252</v>
      </c>
      <c r="B263" s="155" t="s">
        <v>1258</v>
      </c>
      <c r="C263" s="154" t="s">
        <v>250</v>
      </c>
      <c r="D263" s="154" t="s">
        <v>1123</v>
      </c>
      <c r="E263" s="154" t="s">
        <v>113</v>
      </c>
      <c r="F263" s="154" t="s">
        <v>101</v>
      </c>
      <c r="G263" s="147">
        <f t="shared" si="7"/>
        <v>19705</v>
      </c>
      <c r="H263" s="156">
        <v>19705000</v>
      </c>
    </row>
    <row r="264" spans="1:8" ht="38.25">
      <c r="A264" s="98">
        <f t="shared" si="6"/>
        <v>253</v>
      </c>
      <c r="B264" s="155" t="s">
        <v>833</v>
      </c>
      <c r="C264" s="154" t="s">
        <v>250</v>
      </c>
      <c r="D264" s="154" t="s">
        <v>1123</v>
      </c>
      <c r="E264" s="154" t="s">
        <v>114</v>
      </c>
      <c r="F264" s="154" t="s">
        <v>101</v>
      </c>
      <c r="G264" s="147">
        <f t="shared" si="7"/>
        <v>19705</v>
      </c>
      <c r="H264" s="156">
        <v>19705000</v>
      </c>
    </row>
    <row r="265" spans="1:8" ht="51">
      <c r="A265" s="98">
        <f t="shared" si="6"/>
        <v>254</v>
      </c>
      <c r="B265" s="155" t="s">
        <v>872</v>
      </c>
      <c r="C265" s="154" t="s">
        <v>250</v>
      </c>
      <c r="D265" s="154" t="s">
        <v>1123</v>
      </c>
      <c r="E265" s="154" t="s">
        <v>591</v>
      </c>
      <c r="F265" s="154" t="s">
        <v>101</v>
      </c>
      <c r="G265" s="147">
        <f t="shared" si="7"/>
        <v>19705</v>
      </c>
      <c r="H265" s="156">
        <v>19705000</v>
      </c>
    </row>
    <row r="266" spans="1:8" ht="25.5">
      <c r="A266" s="98">
        <f t="shared" si="6"/>
        <v>255</v>
      </c>
      <c r="B266" s="155" t="s">
        <v>895</v>
      </c>
      <c r="C266" s="154" t="s">
        <v>250</v>
      </c>
      <c r="D266" s="154" t="s">
        <v>1123</v>
      </c>
      <c r="E266" s="154" t="s">
        <v>683</v>
      </c>
      <c r="F266" s="154" t="s">
        <v>101</v>
      </c>
      <c r="G266" s="147">
        <f t="shared" si="7"/>
        <v>2820</v>
      </c>
      <c r="H266" s="156">
        <v>2820000</v>
      </c>
    </row>
    <row r="267" spans="1:8" ht="12.75">
      <c r="A267" s="98">
        <f t="shared" si="6"/>
        <v>256</v>
      </c>
      <c r="B267" s="155" t="s">
        <v>896</v>
      </c>
      <c r="C267" s="154" t="s">
        <v>250</v>
      </c>
      <c r="D267" s="154" t="s">
        <v>1123</v>
      </c>
      <c r="E267" s="154" t="s">
        <v>683</v>
      </c>
      <c r="F267" s="154" t="s">
        <v>684</v>
      </c>
      <c r="G267" s="147">
        <f t="shared" si="7"/>
        <v>2820</v>
      </c>
      <c r="H267" s="156">
        <v>2820000</v>
      </c>
    </row>
    <row r="268" spans="1:8" ht="25.5">
      <c r="A268" s="98">
        <f t="shared" si="6"/>
        <v>257</v>
      </c>
      <c r="B268" s="155" t="s">
        <v>897</v>
      </c>
      <c r="C268" s="154" t="s">
        <v>250</v>
      </c>
      <c r="D268" s="154" t="s">
        <v>1123</v>
      </c>
      <c r="E268" s="154" t="s">
        <v>685</v>
      </c>
      <c r="F268" s="154" t="s">
        <v>101</v>
      </c>
      <c r="G268" s="147">
        <f t="shared" si="7"/>
        <v>16885</v>
      </c>
      <c r="H268" s="156">
        <v>16885000</v>
      </c>
    </row>
    <row r="269" spans="1:8" ht="12.75">
      <c r="A269" s="98">
        <f aca="true" t="shared" si="8" ref="A269:A332">1+A268</f>
        <v>258</v>
      </c>
      <c r="B269" s="155" t="s">
        <v>896</v>
      </c>
      <c r="C269" s="154" t="s">
        <v>250</v>
      </c>
      <c r="D269" s="154" t="s">
        <v>1123</v>
      </c>
      <c r="E269" s="154" t="s">
        <v>685</v>
      </c>
      <c r="F269" s="154" t="s">
        <v>684</v>
      </c>
      <c r="G269" s="147">
        <f aca="true" t="shared" si="9" ref="G269:G332">H269/1000</f>
        <v>16885</v>
      </c>
      <c r="H269" s="156">
        <v>16885000</v>
      </c>
    </row>
    <row r="270" spans="1:8" ht="12.75">
      <c r="A270" s="98">
        <f t="shared" si="8"/>
        <v>259</v>
      </c>
      <c r="B270" s="155" t="s">
        <v>377</v>
      </c>
      <c r="C270" s="154" t="s">
        <v>250</v>
      </c>
      <c r="D270" s="154" t="s">
        <v>378</v>
      </c>
      <c r="E270" s="154" t="s">
        <v>113</v>
      </c>
      <c r="F270" s="154" t="s">
        <v>101</v>
      </c>
      <c r="G270" s="147">
        <f t="shared" si="9"/>
        <v>3400</v>
      </c>
      <c r="H270" s="156">
        <v>3400000</v>
      </c>
    </row>
    <row r="271" spans="1:8" ht="38.25">
      <c r="A271" s="98">
        <f t="shared" si="8"/>
        <v>260</v>
      </c>
      <c r="B271" s="155" t="s">
        <v>833</v>
      </c>
      <c r="C271" s="154" t="s">
        <v>250</v>
      </c>
      <c r="D271" s="154" t="s">
        <v>378</v>
      </c>
      <c r="E271" s="154" t="s">
        <v>114</v>
      </c>
      <c r="F271" s="154" t="s">
        <v>101</v>
      </c>
      <c r="G271" s="147">
        <f t="shared" si="9"/>
        <v>3400</v>
      </c>
      <c r="H271" s="156">
        <v>3400000</v>
      </c>
    </row>
    <row r="272" spans="1:8" ht="51">
      <c r="A272" s="98">
        <f t="shared" si="8"/>
        <v>261</v>
      </c>
      <c r="B272" s="155" t="s">
        <v>872</v>
      </c>
      <c r="C272" s="154" t="s">
        <v>250</v>
      </c>
      <c r="D272" s="154" t="s">
        <v>378</v>
      </c>
      <c r="E272" s="154" t="s">
        <v>591</v>
      </c>
      <c r="F272" s="154" t="s">
        <v>101</v>
      </c>
      <c r="G272" s="147">
        <f t="shared" si="9"/>
        <v>3400</v>
      </c>
      <c r="H272" s="156">
        <v>3400000</v>
      </c>
    </row>
    <row r="273" spans="1:8" ht="38.25">
      <c r="A273" s="98">
        <f t="shared" si="8"/>
        <v>262</v>
      </c>
      <c r="B273" s="155" t="s">
        <v>1563</v>
      </c>
      <c r="C273" s="154" t="s">
        <v>250</v>
      </c>
      <c r="D273" s="154" t="s">
        <v>378</v>
      </c>
      <c r="E273" s="154" t="s">
        <v>592</v>
      </c>
      <c r="F273" s="154" t="s">
        <v>101</v>
      </c>
      <c r="G273" s="147">
        <f t="shared" si="9"/>
        <v>2800</v>
      </c>
      <c r="H273" s="156">
        <v>2800000</v>
      </c>
    </row>
    <row r="274" spans="1:8" ht="12.75">
      <c r="A274" s="98">
        <f t="shared" si="8"/>
        <v>263</v>
      </c>
      <c r="B274" s="155" t="s">
        <v>799</v>
      </c>
      <c r="C274" s="154" t="s">
        <v>250</v>
      </c>
      <c r="D274" s="154" t="s">
        <v>378</v>
      </c>
      <c r="E274" s="154" t="s">
        <v>592</v>
      </c>
      <c r="F274" s="154" t="s">
        <v>696</v>
      </c>
      <c r="G274" s="147">
        <f t="shared" si="9"/>
        <v>2800</v>
      </c>
      <c r="H274" s="156">
        <v>2800000</v>
      </c>
    </row>
    <row r="275" spans="1:8" ht="12.75">
      <c r="A275" s="98">
        <f t="shared" si="8"/>
        <v>264</v>
      </c>
      <c r="B275" s="155" t="s">
        <v>1564</v>
      </c>
      <c r="C275" s="154" t="s">
        <v>250</v>
      </c>
      <c r="D275" s="154" t="s">
        <v>378</v>
      </c>
      <c r="E275" s="154" t="s">
        <v>593</v>
      </c>
      <c r="F275" s="154" t="s">
        <v>101</v>
      </c>
      <c r="G275" s="147">
        <f t="shared" si="9"/>
        <v>600</v>
      </c>
      <c r="H275" s="156">
        <v>600000</v>
      </c>
    </row>
    <row r="276" spans="1:8" ht="25.5">
      <c r="A276" s="98">
        <f t="shared" si="8"/>
        <v>265</v>
      </c>
      <c r="B276" s="155" t="s">
        <v>770</v>
      </c>
      <c r="C276" s="154" t="s">
        <v>250</v>
      </c>
      <c r="D276" s="154" t="s">
        <v>378</v>
      </c>
      <c r="E276" s="154" t="s">
        <v>593</v>
      </c>
      <c r="F276" s="154" t="s">
        <v>693</v>
      </c>
      <c r="G276" s="147">
        <f t="shared" si="9"/>
        <v>600</v>
      </c>
      <c r="H276" s="156">
        <v>600000</v>
      </c>
    </row>
    <row r="277" spans="1:8" ht="12.75">
      <c r="A277" s="98">
        <f t="shared" si="8"/>
        <v>266</v>
      </c>
      <c r="B277" s="155" t="s">
        <v>264</v>
      </c>
      <c r="C277" s="154" t="s">
        <v>250</v>
      </c>
      <c r="D277" s="154" t="s">
        <v>230</v>
      </c>
      <c r="E277" s="154" t="s">
        <v>113</v>
      </c>
      <c r="F277" s="154" t="s">
        <v>101</v>
      </c>
      <c r="G277" s="147">
        <f t="shared" si="9"/>
        <v>63000</v>
      </c>
      <c r="H277" s="156">
        <v>63000000</v>
      </c>
    </row>
    <row r="278" spans="1:8" ht="12.75">
      <c r="A278" s="98">
        <f t="shared" si="8"/>
        <v>267</v>
      </c>
      <c r="B278" s="155" t="s">
        <v>93</v>
      </c>
      <c r="C278" s="154" t="s">
        <v>250</v>
      </c>
      <c r="D278" s="154" t="s">
        <v>231</v>
      </c>
      <c r="E278" s="154" t="s">
        <v>113</v>
      </c>
      <c r="F278" s="154" t="s">
        <v>101</v>
      </c>
      <c r="G278" s="147">
        <f t="shared" si="9"/>
        <v>63000</v>
      </c>
      <c r="H278" s="156">
        <v>63000000</v>
      </c>
    </row>
    <row r="279" spans="1:8" ht="25.5">
      <c r="A279" s="98">
        <f t="shared" si="8"/>
        <v>268</v>
      </c>
      <c r="B279" s="155" t="s">
        <v>1256</v>
      </c>
      <c r="C279" s="154" t="s">
        <v>250</v>
      </c>
      <c r="D279" s="154" t="s">
        <v>231</v>
      </c>
      <c r="E279" s="154" t="s">
        <v>1044</v>
      </c>
      <c r="F279" s="154" t="s">
        <v>101</v>
      </c>
      <c r="G279" s="147">
        <f t="shared" si="9"/>
        <v>63000</v>
      </c>
      <c r="H279" s="156">
        <v>63000000</v>
      </c>
    </row>
    <row r="280" spans="1:8" ht="25.5">
      <c r="A280" s="98">
        <f t="shared" si="8"/>
        <v>269</v>
      </c>
      <c r="B280" s="155" t="s">
        <v>1565</v>
      </c>
      <c r="C280" s="154" t="s">
        <v>250</v>
      </c>
      <c r="D280" s="154" t="s">
        <v>231</v>
      </c>
      <c r="E280" s="154" t="s">
        <v>1130</v>
      </c>
      <c r="F280" s="154" t="s">
        <v>101</v>
      </c>
      <c r="G280" s="147">
        <f t="shared" si="9"/>
        <v>63000</v>
      </c>
      <c r="H280" s="156">
        <v>63000000</v>
      </c>
    </row>
    <row r="281" spans="1:8" ht="12.75">
      <c r="A281" s="98">
        <f t="shared" si="8"/>
        <v>270</v>
      </c>
      <c r="B281" s="155" t="s">
        <v>799</v>
      </c>
      <c r="C281" s="154" t="s">
        <v>250</v>
      </c>
      <c r="D281" s="154" t="s">
        <v>231</v>
      </c>
      <c r="E281" s="154" t="s">
        <v>1130</v>
      </c>
      <c r="F281" s="154" t="s">
        <v>696</v>
      </c>
      <c r="G281" s="147">
        <f t="shared" si="9"/>
        <v>63000</v>
      </c>
      <c r="H281" s="156">
        <v>63000000</v>
      </c>
    </row>
    <row r="282" spans="1:8" ht="12.75">
      <c r="A282" s="98">
        <f t="shared" si="8"/>
        <v>271</v>
      </c>
      <c r="B282" s="155" t="s">
        <v>266</v>
      </c>
      <c r="C282" s="154" t="s">
        <v>250</v>
      </c>
      <c r="D282" s="154" t="s">
        <v>237</v>
      </c>
      <c r="E282" s="154" t="s">
        <v>113</v>
      </c>
      <c r="F282" s="154" t="s">
        <v>101</v>
      </c>
      <c r="G282" s="147">
        <f t="shared" si="9"/>
        <v>68062.2</v>
      </c>
      <c r="H282" s="156">
        <v>68062200</v>
      </c>
    </row>
    <row r="283" spans="1:8" ht="12.75">
      <c r="A283" s="98">
        <f t="shared" si="8"/>
        <v>272</v>
      </c>
      <c r="B283" s="155" t="s">
        <v>267</v>
      </c>
      <c r="C283" s="154" t="s">
        <v>250</v>
      </c>
      <c r="D283" s="154" t="s">
        <v>238</v>
      </c>
      <c r="E283" s="154" t="s">
        <v>113</v>
      </c>
      <c r="F283" s="154" t="s">
        <v>101</v>
      </c>
      <c r="G283" s="147">
        <f t="shared" si="9"/>
        <v>3497.2</v>
      </c>
      <c r="H283" s="156">
        <v>3497200</v>
      </c>
    </row>
    <row r="284" spans="1:8" ht="12.75">
      <c r="A284" s="98">
        <f t="shared" si="8"/>
        <v>273</v>
      </c>
      <c r="B284" s="155" t="s">
        <v>706</v>
      </c>
      <c r="C284" s="154" t="s">
        <v>250</v>
      </c>
      <c r="D284" s="154" t="s">
        <v>238</v>
      </c>
      <c r="E284" s="154" t="s">
        <v>480</v>
      </c>
      <c r="F284" s="154" t="s">
        <v>101</v>
      </c>
      <c r="G284" s="147">
        <f t="shared" si="9"/>
        <v>3497.2</v>
      </c>
      <c r="H284" s="156">
        <v>3497200</v>
      </c>
    </row>
    <row r="285" spans="1:8" ht="12.75">
      <c r="A285" s="98">
        <f t="shared" si="8"/>
        <v>274</v>
      </c>
      <c r="B285" s="155" t="s">
        <v>874</v>
      </c>
      <c r="C285" s="154" t="s">
        <v>250</v>
      </c>
      <c r="D285" s="154" t="s">
        <v>238</v>
      </c>
      <c r="E285" s="154" t="s">
        <v>657</v>
      </c>
      <c r="F285" s="154" t="s">
        <v>101</v>
      </c>
      <c r="G285" s="147">
        <f t="shared" si="9"/>
        <v>3497.2</v>
      </c>
      <c r="H285" s="156">
        <v>3497200</v>
      </c>
    </row>
    <row r="286" spans="1:8" ht="25.5">
      <c r="A286" s="98">
        <f t="shared" si="8"/>
        <v>275</v>
      </c>
      <c r="B286" s="155" t="s">
        <v>875</v>
      </c>
      <c r="C286" s="154" t="s">
        <v>250</v>
      </c>
      <c r="D286" s="154" t="s">
        <v>238</v>
      </c>
      <c r="E286" s="154" t="s">
        <v>657</v>
      </c>
      <c r="F286" s="154" t="s">
        <v>697</v>
      </c>
      <c r="G286" s="147">
        <f t="shared" si="9"/>
        <v>3497.2</v>
      </c>
      <c r="H286" s="156">
        <v>3497200</v>
      </c>
    </row>
    <row r="287" spans="1:8" ht="12.75">
      <c r="A287" s="98">
        <f t="shared" si="8"/>
        <v>276</v>
      </c>
      <c r="B287" s="155" t="s">
        <v>268</v>
      </c>
      <c r="C287" s="154" t="s">
        <v>250</v>
      </c>
      <c r="D287" s="154" t="s">
        <v>239</v>
      </c>
      <c r="E287" s="154" t="s">
        <v>113</v>
      </c>
      <c r="F287" s="154" t="s">
        <v>101</v>
      </c>
      <c r="G287" s="147">
        <f t="shared" si="9"/>
        <v>58975</v>
      </c>
      <c r="H287" s="156">
        <v>58975000</v>
      </c>
    </row>
    <row r="288" spans="1:8" ht="38.25">
      <c r="A288" s="98">
        <f t="shared" si="8"/>
        <v>277</v>
      </c>
      <c r="B288" s="155" t="s">
        <v>833</v>
      </c>
      <c r="C288" s="154" t="s">
        <v>250</v>
      </c>
      <c r="D288" s="154" t="s">
        <v>239</v>
      </c>
      <c r="E288" s="154" t="s">
        <v>114</v>
      </c>
      <c r="F288" s="154" t="s">
        <v>101</v>
      </c>
      <c r="G288" s="147">
        <f t="shared" si="9"/>
        <v>850</v>
      </c>
      <c r="H288" s="156">
        <v>850000</v>
      </c>
    </row>
    <row r="289" spans="1:8" ht="63.75">
      <c r="A289" s="98">
        <f t="shared" si="8"/>
        <v>278</v>
      </c>
      <c r="B289" s="155" t="s">
        <v>870</v>
      </c>
      <c r="C289" s="154" t="s">
        <v>250</v>
      </c>
      <c r="D289" s="154" t="s">
        <v>239</v>
      </c>
      <c r="E289" s="154" t="s">
        <v>589</v>
      </c>
      <c r="F289" s="154" t="s">
        <v>101</v>
      </c>
      <c r="G289" s="147">
        <f t="shared" si="9"/>
        <v>850</v>
      </c>
      <c r="H289" s="156">
        <v>850000</v>
      </c>
    </row>
    <row r="290" spans="1:8" ht="38.25">
      <c r="A290" s="98">
        <f t="shared" si="8"/>
        <v>279</v>
      </c>
      <c r="B290" s="155" t="s">
        <v>876</v>
      </c>
      <c r="C290" s="154" t="s">
        <v>250</v>
      </c>
      <c r="D290" s="154" t="s">
        <v>239</v>
      </c>
      <c r="E290" s="154" t="s">
        <v>658</v>
      </c>
      <c r="F290" s="154" t="s">
        <v>101</v>
      </c>
      <c r="G290" s="147">
        <f t="shared" si="9"/>
        <v>190</v>
      </c>
      <c r="H290" s="156">
        <v>190000</v>
      </c>
    </row>
    <row r="291" spans="1:8" ht="25.5">
      <c r="A291" s="98">
        <f t="shared" si="8"/>
        <v>280</v>
      </c>
      <c r="B291" s="155" t="s">
        <v>877</v>
      </c>
      <c r="C291" s="154" t="s">
        <v>250</v>
      </c>
      <c r="D291" s="154" t="s">
        <v>239</v>
      </c>
      <c r="E291" s="154" t="s">
        <v>658</v>
      </c>
      <c r="F291" s="154" t="s">
        <v>698</v>
      </c>
      <c r="G291" s="147">
        <f t="shared" si="9"/>
        <v>190</v>
      </c>
      <c r="H291" s="156">
        <v>190000</v>
      </c>
    </row>
    <row r="292" spans="1:8" ht="38.25">
      <c r="A292" s="98">
        <f t="shared" si="8"/>
        <v>281</v>
      </c>
      <c r="B292" s="155" t="s">
        <v>878</v>
      </c>
      <c r="C292" s="154" t="s">
        <v>250</v>
      </c>
      <c r="D292" s="154" t="s">
        <v>239</v>
      </c>
      <c r="E292" s="154" t="s">
        <v>659</v>
      </c>
      <c r="F292" s="154" t="s">
        <v>101</v>
      </c>
      <c r="G292" s="147">
        <f t="shared" si="9"/>
        <v>660</v>
      </c>
      <c r="H292" s="156">
        <v>660000</v>
      </c>
    </row>
    <row r="293" spans="1:8" ht="25.5">
      <c r="A293" s="98">
        <f t="shared" si="8"/>
        <v>282</v>
      </c>
      <c r="B293" s="155" t="s">
        <v>877</v>
      </c>
      <c r="C293" s="154" t="s">
        <v>250</v>
      </c>
      <c r="D293" s="154" t="s">
        <v>239</v>
      </c>
      <c r="E293" s="154" t="s">
        <v>659</v>
      </c>
      <c r="F293" s="154" t="s">
        <v>698</v>
      </c>
      <c r="G293" s="147">
        <f t="shared" si="9"/>
        <v>660</v>
      </c>
      <c r="H293" s="156">
        <v>660000</v>
      </c>
    </row>
    <row r="294" spans="1:8" ht="38.25">
      <c r="A294" s="98">
        <f t="shared" si="8"/>
        <v>283</v>
      </c>
      <c r="B294" s="155" t="s">
        <v>710</v>
      </c>
      <c r="C294" s="154" t="s">
        <v>250</v>
      </c>
      <c r="D294" s="154" t="s">
        <v>239</v>
      </c>
      <c r="E294" s="154" t="s">
        <v>662</v>
      </c>
      <c r="F294" s="154" t="s">
        <v>101</v>
      </c>
      <c r="G294" s="147">
        <f t="shared" si="9"/>
        <v>635</v>
      </c>
      <c r="H294" s="156">
        <v>635000</v>
      </c>
    </row>
    <row r="295" spans="1:8" ht="25.5">
      <c r="A295" s="98">
        <f t="shared" si="8"/>
        <v>284</v>
      </c>
      <c r="B295" s="155" t="s">
        <v>879</v>
      </c>
      <c r="C295" s="154" t="s">
        <v>250</v>
      </c>
      <c r="D295" s="154" t="s">
        <v>239</v>
      </c>
      <c r="E295" s="154" t="s">
        <v>663</v>
      </c>
      <c r="F295" s="154" t="s">
        <v>101</v>
      </c>
      <c r="G295" s="147">
        <f t="shared" si="9"/>
        <v>100</v>
      </c>
      <c r="H295" s="156">
        <v>100000</v>
      </c>
    </row>
    <row r="296" spans="1:8" ht="12.75">
      <c r="A296" s="98">
        <f t="shared" si="8"/>
        <v>285</v>
      </c>
      <c r="B296" s="155" t="s">
        <v>836</v>
      </c>
      <c r="C296" s="154" t="s">
        <v>250</v>
      </c>
      <c r="D296" s="154" t="s">
        <v>239</v>
      </c>
      <c r="E296" s="154" t="s">
        <v>663</v>
      </c>
      <c r="F296" s="154" t="s">
        <v>552</v>
      </c>
      <c r="G296" s="147">
        <f t="shared" si="9"/>
        <v>100</v>
      </c>
      <c r="H296" s="156">
        <v>100000</v>
      </c>
    </row>
    <row r="297" spans="1:8" ht="25.5">
      <c r="A297" s="98">
        <f t="shared" si="8"/>
        <v>286</v>
      </c>
      <c r="B297" s="155" t="s">
        <v>880</v>
      </c>
      <c r="C297" s="154" t="s">
        <v>250</v>
      </c>
      <c r="D297" s="154" t="s">
        <v>239</v>
      </c>
      <c r="E297" s="154" t="s">
        <v>664</v>
      </c>
      <c r="F297" s="154" t="s">
        <v>101</v>
      </c>
      <c r="G297" s="147">
        <f t="shared" si="9"/>
        <v>80</v>
      </c>
      <c r="H297" s="156">
        <v>80000</v>
      </c>
    </row>
    <row r="298" spans="1:8" ht="25.5">
      <c r="A298" s="98">
        <f t="shared" si="8"/>
        <v>287</v>
      </c>
      <c r="B298" s="155" t="s">
        <v>770</v>
      </c>
      <c r="C298" s="154" t="s">
        <v>250</v>
      </c>
      <c r="D298" s="154" t="s">
        <v>239</v>
      </c>
      <c r="E298" s="154" t="s">
        <v>664</v>
      </c>
      <c r="F298" s="154" t="s">
        <v>693</v>
      </c>
      <c r="G298" s="147">
        <f t="shared" si="9"/>
        <v>80</v>
      </c>
      <c r="H298" s="156">
        <v>80000</v>
      </c>
    </row>
    <row r="299" spans="1:8" ht="25.5">
      <c r="A299" s="98">
        <f t="shared" si="8"/>
        <v>288</v>
      </c>
      <c r="B299" s="155" t="s">
        <v>881</v>
      </c>
      <c r="C299" s="154" t="s">
        <v>250</v>
      </c>
      <c r="D299" s="154" t="s">
        <v>239</v>
      </c>
      <c r="E299" s="154" t="s">
        <v>665</v>
      </c>
      <c r="F299" s="154" t="s">
        <v>101</v>
      </c>
      <c r="G299" s="147">
        <f t="shared" si="9"/>
        <v>355</v>
      </c>
      <c r="H299" s="156">
        <v>355000</v>
      </c>
    </row>
    <row r="300" spans="1:8" ht="25.5">
      <c r="A300" s="98">
        <f t="shared" si="8"/>
        <v>289</v>
      </c>
      <c r="B300" s="155" t="s">
        <v>770</v>
      </c>
      <c r="C300" s="154" t="s">
        <v>250</v>
      </c>
      <c r="D300" s="154" t="s">
        <v>239</v>
      </c>
      <c r="E300" s="154" t="s">
        <v>665</v>
      </c>
      <c r="F300" s="154" t="s">
        <v>693</v>
      </c>
      <c r="G300" s="147">
        <f t="shared" si="9"/>
        <v>355</v>
      </c>
      <c r="H300" s="156">
        <v>355000</v>
      </c>
    </row>
    <row r="301" spans="1:8" ht="38.25">
      <c r="A301" s="98">
        <f t="shared" si="8"/>
        <v>290</v>
      </c>
      <c r="B301" s="155" t="s">
        <v>882</v>
      </c>
      <c r="C301" s="154" t="s">
        <v>250</v>
      </c>
      <c r="D301" s="154" t="s">
        <v>239</v>
      </c>
      <c r="E301" s="154" t="s">
        <v>666</v>
      </c>
      <c r="F301" s="154" t="s">
        <v>101</v>
      </c>
      <c r="G301" s="147">
        <f t="shared" si="9"/>
        <v>40</v>
      </c>
      <c r="H301" s="156">
        <v>40000</v>
      </c>
    </row>
    <row r="302" spans="1:8" ht="25.5">
      <c r="A302" s="98">
        <f t="shared" si="8"/>
        <v>291</v>
      </c>
      <c r="B302" s="155" t="s">
        <v>770</v>
      </c>
      <c r="C302" s="154" t="s">
        <v>250</v>
      </c>
      <c r="D302" s="154" t="s">
        <v>239</v>
      </c>
      <c r="E302" s="154" t="s">
        <v>666</v>
      </c>
      <c r="F302" s="154" t="s">
        <v>693</v>
      </c>
      <c r="G302" s="147">
        <f t="shared" si="9"/>
        <v>40</v>
      </c>
      <c r="H302" s="156">
        <v>40000</v>
      </c>
    </row>
    <row r="303" spans="1:8" ht="25.5">
      <c r="A303" s="98">
        <f t="shared" si="8"/>
        <v>292</v>
      </c>
      <c r="B303" s="155" t="s">
        <v>883</v>
      </c>
      <c r="C303" s="154" t="s">
        <v>250</v>
      </c>
      <c r="D303" s="154" t="s">
        <v>239</v>
      </c>
      <c r="E303" s="154" t="s">
        <v>667</v>
      </c>
      <c r="F303" s="154" t="s">
        <v>101</v>
      </c>
      <c r="G303" s="147">
        <f t="shared" si="9"/>
        <v>50</v>
      </c>
      <c r="H303" s="156">
        <v>50000</v>
      </c>
    </row>
    <row r="304" spans="1:8" ht="25.5">
      <c r="A304" s="98">
        <f t="shared" si="8"/>
        <v>293</v>
      </c>
      <c r="B304" s="155" t="s">
        <v>770</v>
      </c>
      <c r="C304" s="154" t="s">
        <v>250</v>
      </c>
      <c r="D304" s="154" t="s">
        <v>239</v>
      </c>
      <c r="E304" s="154" t="s">
        <v>667</v>
      </c>
      <c r="F304" s="154" t="s">
        <v>693</v>
      </c>
      <c r="G304" s="147">
        <f t="shared" si="9"/>
        <v>50</v>
      </c>
      <c r="H304" s="156">
        <v>50000</v>
      </c>
    </row>
    <row r="305" spans="1:8" ht="25.5">
      <c r="A305" s="98">
        <f t="shared" si="8"/>
        <v>294</v>
      </c>
      <c r="B305" s="155" t="s">
        <v>884</v>
      </c>
      <c r="C305" s="154" t="s">
        <v>250</v>
      </c>
      <c r="D305" s="154" t="s">
        <v>239</v>
      </c>
      <c r="E305" s="154" t="s">
        <v>668</v>
      </c>
      <c r="F305" s="154" t="s">
        <v>101</v>
      </c>
      <c r="G305" s="147">
        <f t="shared" si="9"/>
        <v>10</v>
      </c>
      <c r="H305" s="156">
        <v>10000</v>
      </c>
    </row>
    <row r="306" spans="1:8" ht="25.5">
      <c r="A306" s="98">
        <f t="shared" si="8"/>
        <v>295</v>
      </c>
      <c r="B306" s="155" t="s">
        <v>770</v>
      </c>
      <c r="C306" s="154" t="s">
        <v>250</v>
      </c>
      <c r="D306" s="154" t="s">
        <v>239</v>
      </c>
      <c r="E306" s="154" t="s">
        <v>668</v>
      </c>
      <c r="F306" s="154" t="s">
        <v>693</v>
      </c>
      <c r="G306" s="147">
        <f t="shared" si="9"/>
        <v>10</v>
      </c>
      <c r="H306" s="156">
        <v>10000</v>
      </c>
    </row>
    <row r="307" spans="1:8" ht="12.75">
      <c r="A307" s="98">
        <f t="shared" si="8"/>
        <v>296</v>
      </c>
      <c r="B307" s="155" t="s">
        <v>706</v>
      </c>
      <c r="C307" s="154" t="s">
        <v>250</v>
      </c>
      <c r="D307" s="154" t="s">
        <v>239</v>
      </c>
      <c r="E307" s="154" t="s">
        <v>480</v>
      </c>
      <c r="F307" s="154" t="s">
        <v>101</v>
      </c>
      <c r="G307" s="147">
        <f t="shared" si="9"/>
        <v>57490</v>
      </c>
      <c r="H307" s="156">
        <v>57490000</v>
      </c>
    </row>
    <row r="308" spans="1:8" ht="25.5">
      <c r="A308" s="98">
        <f t="shared" si="8"/>
        <v>297</v>
      </c>
      <c r="B308" s="155" t="s">
        <v>885</v>
      </c>
      <c r="C308" s="154" t="s">
        <v>250</v>
      </c>
      <c r="D308" s="154" t="s">
        <v>239</v>
      </c>
      <c r="E308" s="154" t="s">
        <v>669</v>
      </c>
      <c r="F308" s="154" t="s">
        <v>101</v>
      </c>
      <c r="G308" s="147">
        <f t="shared" si="9"/>
        <v>184</v>
      </c>
      <c r="H308" s="156">
        <v>184000</v>
      </c>
    </row>
    <row r="309" spans="1:8" ht="25.5">
      <c r="A309" s="98">
        <f t="shared" si="8"/>
        <v>298</v>
      </c>
      <c r="B309" s="155" t="s">
        <v>886</v>
      </c>
      <c r="C309" s="154" t="s">
        <v>250</v>
      </c>
      <c r="D309" s="154" t="s">
        <v>239</v>
      </c>
      <c r="E309" s="154" t="s">
        <v>669</v>
      </c>
      <c r="F309" s="154" t="s">
        <v>670</v>
      </c>
      <c r="G309" s="147">
        <f t="shared" si="9"/>
        <v>184</v>
      </c>
      <c r="H309" s="156">
        <v>184000</v>
      </c>
    </row>
    <row r="310" spans="1:8" ht="38.25">
      <c r="A310" s="98">
        <f t="shared" si="8"/>
        <v>299</v>
      </c>
      <c r="B310" s="155" t="s">
        <v>887</v>
      </c>
      <c r="C310" s="154" t="s">
        <v>250</v>
      </c>
      <c r="D310" s="154" t="s">
        <v>239</v>
      </c>
      <c r="E310" s="154" t="s">
        <v>671</v>
      </c>
      <c r="F310" s="154" t="s">
        <v>101</v>
      </c>
      <c r="G310" s="147">
        <f t="shared" si="9"/>
        <v>7389</v>
      </c>
      <c r="H310" s="156">
        <v>7389000</v>
      </c>
    </row>
    <row r="311" spans="1:8" ht="25.5">
      <c r="A311" s="98">
        <f t="shared" si="8"/>
        <v>300</v>
      </c>
      <c r="B311" s="155" t="s">
        <v>875</v>
      </c>
      <c r="C311" s="154" t="s">
        <v>250</v>
      </c>
      <c r="D311" s="154" t="s">
        <v>239</v>
      </c>
      <c r="E311" s="154" t="s">
        <v>671</v>
      </c>
      <c r="F311" s="154" t="s">
        <v>697</v>
      </c>
      <c r="G311" s="147">
        <f t="shared" si="9"/>
        <v>7389</v>
      </c>
      <c r="H311" s="156">
        <v>7389000</v>
      </c>
    </row>
    <row r="312" spans="1:8" ht="51">
      <c r="A312" s="98">
        <f t="shared" si="8"/>
        <v>301</v>
      </c>
      <c r="B312" s="155" t="s">
        <v>888</v>
      </c>
      <c r="C312" s="154" t="s">
        <v>250</v>
      </c>
      <c r="D312" s="154" t="s">
        <v>239</v>
      </c>
      <c r="E312" s="154" t="s">
        <v>672</v>
      </c>
      <c r="F312" s="154" t="s">
        <v>101</v>
      </c>
      <c r="G312" s="147">
        <f t="shared" si="9"/>
        <v>42092</v>
      </c>
      <c r="H312" s="156">
        <v>42092000</v>
      </c>
    </row>
    <row r="313" spans="1:8" ht="25.5">
      <c r="A313" s="98">
        <f t="shared" si="8"/>
        <v>302</v>
      </c>
      <c r="B313" s="155" t="s">
        <v>875</v>
      </c>
      <c r="C313" s="154" t="s">
        <v>250</v>
      </c>
      <c r="D313" s="154" t="s">
        <v>239</v>
      </c>
      <c r="E313" s="154" t="s">
        <v>672</v>
      </c>
      <c r="F313" s="154" t="s">
        <v>697</v>
      </c>
      <c r="G313" s="147">
        <f t="shared" si="9"/>
        <v>42092</v>
      </c>
      <c r="H313" s="156">
        <v>42092000</v>
      </c>
    </row>
    <row r="314" spans="1:8" ht="25.5">
      <c r="A314" s="98">
        <f t="shared" si="8"/>
        <v>303</v>
      </c>
      <c r="B314" s="155" t="s">
        <v>889</v>
      </c>
      <c r="C314" s="154" t="s">
        <v>250</v>
      </c>
      <c r="D314" s="154" t="s">
        <v>239</v>
      </c>
      <c r="E314" s="154" t="s">
        <v>673</v>
      </c>
      <c r="F314" s="154" t="s">
        <v>101</v>
      </c>
      <c r="G314" s="147">
        <f t="shared" si="9"/>
        <v>7825</v>
      </c>
      <c r="H314" s="156">
        <v>7825000</v>
      </c>
    </row>
    <row r="315" spans="1:8" ht="25.5">
      <c r="A315" s="98">
        <f t="shared" si="8"/>
        <v>304</v>
      </c>
      <c r="B315" s="155" t="s">
        <v>875</v>
      </c>
      <c r="C315" s="154" t="s">
        <v>250</v>
      </c>
      <c r="D315" s="154" t="s">
        <v>239</v>
      </c>
      <c r="E315" s="154" t="s">
        <v>673</v>
      </c>
      <c r="F315" s="154" t="s">
        <v>697</v>
      </c>
      <c r="G315" s="147">
        <f t="shared" si="9"/>
        <v>7825</v>
      </c>
      <c r="H315" s="156">
        <v>7825000</v>
      </c>
    </row>
    <row r="316" spans="1:8" ht="12.75">
      <c r="A316" s="98">
        <f t="shared" si="8"/>
        <v>305</v>
      </c>
      <c r="B316" s="155" t="s">
        <v>379</v>
      </c>
      <c r="C316" s="154" t="s">
        <v>250</v>
      </c>
      <c r="D316" s="154" t="s">
        <v>380</v>
      </c>
      <c r="E316" s="154" t="s">
        <v>113</v>
      </c>
      <c r="F316" s="154" t="s">
        <v>101</v>
      </c>
      <c r="G316" s="147">
        <f t="shared" si="9"/>
        <v>5590</v>
      </c>
      <c r="H316" s="156">
        <v>5590000</v>
      </c>
    </row>
    <row r="317" spans="1:8" ht="51.75" customHeight="1">
      <c r="A317" s="98">
        <f t="shared" si="8"/>
        <v>306</v>
      </c>
      <c r="B317" s="155" t="s">
        <v>706</v>
      </c>
      <c r="C317" s="154" t="s">
        <v>250</v>
      </c>
      <c r="D317" s="154" t="s">
        <v>380</v>
      </c>
      <c r="E317" s="154" t="s">
        <v>480</v>
      </c>
      <c r="F317" s="154" t="s">
        <v>101</v>
      </c>
      <c r="G317" s="147">
        <f t="shared" si="9"/>
        <v>5590</v>
      </c>
      <c r="H317" s="156">
        <v>5590000</v>
      </c>
    </row>
    <row r="318" spans="1:8" ht="38.25">
      <c r="A318" s="98">
        <f t="shared" si="8"/>
        <v>307</v>
      </c>
      <c r="B318" s="155" t="s">
        <v>887</v>
      </c>
      <c r="C318" s="154" t="s">
        <v>250</v>
      </c>
      <c r="D318" s="154" t="s">
        <v>380</v>
      </c>
      <c r="E318" s="154" t="s">
        <v>671</v>
      </c>
      <c r="F318" s="154" t="s">
        <v>101</v>
      </c>
      <c r="G318" s="147">
        <f t="shared" si="9"/>
        <v>388</v>
      </c>
      <c r="H318" s="156">
        <v>388000</v>
      </c>
    </row>
    <row r="319" spans="1:8" ht="12.75">
      <c r="A319" s="98">
        <f t="shared" si="8"/>
        <v>308</v>
      </c>
      <c r="B319" s="155" t="s">
        <v>795</v>
      </c>
      <c r="C319" s="154" t="s">
        <v>250</v>
      </c>
      <c r="D319" s="154" t="s">
        <v>380</v>
      </c>
      <c r="E319" s="154" t="s">
        <v>671</v>
      </c>
      <c r="F319" s="154" t="s">
        <v>694</v>
      </c>
      <c r="G319" s="147">
        <f t="shared" si="9"/>
        <v>365.875</v>
      </c>
      <c r="H319" s="156">
        <v>365875</v>
      </c>
    </row>
    <row r="320" spans="1:8" ht="25.5">
      <c r="A320" s="98">
        <f t="shared" si="8"/>
        <v>309</v>
      </c>
      <c r="B320" s="155" t="s">
        <v>770</v>
      </c>
      <c r="C320" s="154" t="s">
        <v>250</v>
      </c>
      <c r="D320" s="154" t="s">
        <v>380</v>
      </c>
      <c r="E320" s="154" t="s">
        <v>671</v>
      </c>
      <c r="F320" s="154" t="s">
        <v>693</v>
      </c>
      <c r="G320" s="147">
        <f t="shared" si="9"/>
        <v>22.125</v>
      </c>
      <c r="H320" s="156">
        <v>22125</v>
      </c>
    </row>
    <row r="321" spans="1:8" ht="51">
      <c r="A321" s="98">
        <f t="shared" si="8"/>
        <v>310</v>
      </c>
      <c r="B321" s="155" t="s">
        <v>888</v>
      </c>
      <c r="C321" s="154" t="s">
        <v>250</v>
      </c>
      <c r="D321" s="154" t="s">
        <v>380</v>
      </c>
      <c r="E321" s="154" t="s">
        <v>672</v>
      </c>
      <c r="F321" s="154" t="s">
        <v>101</v>
      </c>
      <c r="G321" s="147">
        <f t="shared" si="9"/>
        <v>5202</v>
      </c>
      <c r="H321" s="156">
        <v>5202000</v>
      </c>
    </row>
    <row r="322" spans="1:8" ht="12.75">
      <c r="A322" s="98">
        <f t="shared" si="8"/>
        <v>311</v>
      </c>
      <c r="B322" s="155" t="s">
        <v>795</v>
      </c>
      <c r="C322" s="154" t="s">
        <v>250</v>
      </c>
      <c r="D322" s="154" t="s">
        <v>380</v>
      </c>
      <c r="E322" s="154" t="s">
        <v>672</v>
      </c>
      <c r="F322" s="154" t="s">
        <v>694</v>
      </c>
      <c r="G322" s="147">
        <f t="shared" si="9"/>
        <v>4595.365</v>
      </c>
      <c r="H322" s="156">
        <v>4595365</v>
      </c>
    </row>
    <row r="323" spans="1:8" ht="25.5">
      <c r="A323" s="98">
        <f t="shared" si="8"/>
        <v>312</v>
      </c>
      <c r="B323" s="155" t="s">
        <v>770</v>
      </c>
      <c r="C323" s="154" t="s">
        <v>250</v>
      </c>
      <c r="D323" s="154" t="s">
        <v>380</v>
      </c>
      <c r="E323" s="154" t="s">
        <v>672</v>
      </c>
      <c r="F323" s="154" t="s">
        <v>693</v>
      </c>
      <c r="G323" s="147">
        <f t="shared" si="9"/>
        <v>606.635</v>
      </c>
      <c r="H323" s="156">
        <v>606635</v>
      </c>
    </row>
    <row r="324" spans="1:8" ht="38.25">
      <c r="A324" s="98">
        <f t="shared" si="8"/>
        <v>313</v>
      </c>
      <c r="B324" s="155" t="s">
        <v>381</v>
      </c>
      <c r="C324" s="154" t="s">
        <v>250</v>
      </c>
      <c r="D324" s="154" t="s">
        <v>382</v>
      </c>
      <c r="E324" s="154" t="s">
        <v>113</v>
      </c>
      <c r="F324" s="154" t="s">
        <v>101</v>
      </c>
      <c r="G324" s="147">
        <f t="shared" si="9"/>
        <v>89857.5</v>
      </c>
      <c r="H324" s="156">
        <v>89857500</v>
      </c>
    </row>
    <row r="325" spans="1:8" ht="25.5">
      <c r="A325" s="98">
        <f t="shared" si="8"/>
        <v>314</v>
      </c>
      <c r="B325" s="155" t="s">
        <v>87</v>
      </c>
      <c r="C325" s="154" t="s">
        <v>250</v>
      </c>
      <c r="D325" s="154" t="s">
        <v>86</v>
      </c>
      <c r="E325" s="154" t="s">
        <v>113</v>
      </c>
      <c r="F325" s="154" t="s">
        <v>101</v>
      </c>
      <c r="G325" s="147">
        <f t="shared" si="9"/>
        <v>50955</v>
      </c>
      <c r="H325" s="156">
        <v>50955000</v>
      </c>
    </row>
    <row r="326" spans="1:8" ht="38.25">
      <c r="A326" s="98">
        <f t="shared" si="8"/>
        <v>315</v>
      </c>
      <c r="B326" s="155" t="s">
        <v>890</v>
      </c>
      <c r="C326" s="154" t="s">
        <v>250</v>
      </c>
      <c r="D326" s="154" t="s">
        <v>86</v>
      </c>
      <c r="E326" s="154" t="s">
        <v>766</v>
      </c>
      <c r="F326" s="154" t="s">
        <v>101</v>
      </c>
      <c r="G326" s="147">
        <f t="shared" si="9"/>
        <v>50955</v>
      </c>
      <c r="H326" s="156">
        <v>50955000</v>
      </c>
    </row>
    <row r="327" spans="1:8" ht="25.5">
      <c r="A327" s="98">
        <f t="shared" si="8"/>
        <v>316</v>
      </c>
      <c r="B327" s="155" t="s">
        <v>891</v>
      </c>
      <c r="C327" s="154" t="s">
        <v>250</v>
      </c>
      <c r="D327" s="154" t="s">
        <v>86</v>
      </c>
      <c r="E327" s="154" t="s">
        <v>680</v>
      </c>
      <c r="F327" s="154" t="s">
        <v>101</v>
      </c>
      <c r="G327" s="147">
        <f t="shared" si="9"/>
        <v>50955</v>
      </c>
      <c r="H327" s="156">
        <v>50955000</v>
      </c>
    </row>
    <row r="328" spans="1:8" ht="25.5">
      <c r="A328" s="98">
        <f t="shared" si="8"/>
        <v>317</v>
      </c>
      <c r="B328" s="155" t="s">
        <v>892</v>
      </c>
      <c r="C328" s="154" t="s">
        <v>250</v>
      </c>
      <c r="D328" s="154" t="s">
        <v>86</v>
      </c>
      <c r="E328" s="154" t="s">
        <v>681</v>
      </c>
      <c r="F328" s="154" t="s">
        <v>101</v>
      </c>
      <c r="G328" s="147">
        <f t="shared" si="9"/>
        <v>18326</v>
      </c>
      <c r="H328" s="156">
        <v>18326000</v>
      </c>
    </row>
    <row r="329" spans="1:8" ht="12.75">
      <c r="A329" s="98">
        <f t="shared" si="8"/>
        <v>318</v>
      </c>
      <c r="B329" s="155" t="s">
        <v>893</v>
      </c>
      <c r="C329" s="154" t="s">
        <v>250</v>
      </c>
      <c r="D329" s="154" t="s">
        <v>86</v>
      </c>
      <c r="E329" s="154" t="s">
        <v>681</v>
      </c>
      <c r="F329" s="154" t="s">
        <v>699</v>
      </c>
      <c r="G329" s="147">
        <f t="shared" si="9"/>
        <v>18326</v>
      </c>
      <c r="H329" s="156">
        <v>18326000</v>
      </c>
    </row>
    <row r="330" spans="1:8" ht="38.25">
      <c r="A330" s="98">
        <f t="shared" si="8"/>
        <v>319</v>
      </c>
      <c r="B330" s="155" t="s">
        <v>894</v>
      </c>
      <c r="C330" s="154" t="s">
        <v>250</v>
      </c>
      <c r="D330" s="154" t="s">
        <v>86</v>
      </c>
      <c r="E330" s="154" t="s">
        <v>682</v>
      </c>
      <c r="F330" s="154" t="s">
        <v>101</v>
      </c>
      <c r="G330" s="147">
        <f t="shared" si="9"/>
        <v>32629</v>
      </c>
      <c r="H330" s="156">
        <v>32629000</v>
      </c>
    </row>
    <row r="331" spans="1:8" ht="12.75">
      <c r="A331" s="98">
        <f t="shared" si="8"/>
        <v>320</v>
      </c>
      <c r="B331" s="155" t="s">
        <v>893</v>
      </c>
      <c r="C331" s="154" t="s">
        <v>250</v>
      </c>
      <c r="D331" s="154" t="s">
        <v>86</v>
      </c>
      <c r="E331" s="154" t="s">
        <v>682</v>
      </c>
      <c r="F331" s="154" t="s">
        <v>699</v>
      </c>
      <c r="G331" s="147">
        <f t="shared" si="9"/>
        <v>32629</v>
      </c>
      <c r="H331" s="156">
        <v>32629000</v>
      </c>
    </row>
    <row r="332" spans="1:8" ht="90.75" customHeight="1">
      <c r="A332" s="98">
        <f t="shared" si="8"/>
        <v>321</v>
      </c>
      <c r="B332" s="155" t="s">
        <v>383</v>
      </c>
      <c r="C332" s="154" t="s">
        <v>250</v>
      </c>
      <c r="D332" s="154" t="s">
        <v>384</v>
      </c>
      <c r="E332" s="154" t="s">
        <v>113</v>
      </c>
      <c r="F332" s="154" t="s">
        <v>101</v>
      </c>
      <c r="G332" s="147">
        <f t="shared" si="9"/>
        <v>38902.5</v>
      </c>
      <c r="H332" s="156">
        <v>38902500</v>
      </c>
    </row>
    <row r="333" spans="1:8" ht="38.25">
      <c r="A333" s="98">
        <f aca="true" t="shared" si="10" ref="A333:A396">1+A332</f>
        <v>322</v>
      </c>
      <c r="B333" s="155" t="s">
        <v>805</v>
      </c>
      <c r="C333" s="154" t="s">
        <v>250</v>
      </c>
      <c r="D333" s="154" t="s">
        <v>384</v>
      </c>
      <c r="E333" s="154" t="s">
        <v>244</v>
      </c>
      <c r="F333" s="154" t="s">
        <v>101</v>
      </c>
      <c r="G333" s="147">
        <f aca="true" t="shared" si="11" ref="G333:G396">H333/1000</f>
        <v>961.5</v>
      </c>
      <c r="H333" s="156">
        <v>961500</v>
      </c>
    </row>
    <row r="334" spans="1:8" ht="38.25">
      <c r="A334" s="98">
        <f t="shared" si="10"/>
        <v>323</v>
      </c>
      <c r="B334" s="155" t="s">
        <v>806</v>
      </c>
      <c r="C334" s="154" t="s">
        <v>250</v>
      </c>
      <c r="D334" s="154" t="s">
        <v>384</v>
      </c>
      <c r="E334" s="154" t="s">
        <v>521</v>
      </c>
      <c r="F334" s="154" t="s">
        <v>101</v>
      </c>
      <c r="G334" s="147">
        <f t="shared" si="11"/>
        <v>961.5</v>
      </c>
      <c r="H334" s="156">
        <v>961500</v>
      </c>
    </row>
    <row r="335" spans="1:8" ht="63.75">
      <c r="A335" s="98">
        <f t="shared" si="10"/>
        <v>324</v>
      </c>
      <c r="B335" s="155" t="s">
        <v>807</v>
      </c>
      <c r="C335" s="154" t="s">
        <v>250</v>
      </c>
      <c r="D335" s="154" t="s">
        <v>384</v>
      </c>
      <c r="E335" s="154" t="s">
        <v>523</v>
      </c>
      <c r="F335" s="154" t="s">
        <v>101</v>
      </c>
      <c r="G335" s="147">
        <f t="shared" si="11"/>
        <v>0.5</v>
      </c>
      <c r="H335" s="156">
        <v>500</v>
      </c>
    </row>
    <row r="336" spans="1:8" ht="12.75">
      <c r="A336" s="98">
        <f t="shared" si="10"/>
        <v>325</v>
      </c>
      <c r="B336" s="155" t="s">
        <v>896</v>
      </c>
      <c r="C336" s="154" t="s">
        <v>250</v>
      </c>
      <c r="D336" s="154" t="s">
        <v>384</v>
      </c>
      <c r="E336" s="154" t="s">
        <v>523</v>
      </c>
      <c r="F336" s="154" t="s">
        <v>684</v>
      </c>
      <c r="G336" s="147">
        <f t="shared" si="11"/>
        <v>0.5</v>
      </c>
      <c r="H336" s="156">
        <v>500</v>
      </c>
    </row>
    <row r="337" spans="1:8" ht="38.25">
      <c r="A337" s="98">
        <f t="shared" si="10"/>
        <v>326</v>
      </c>
      <c r="B337" s="155" t="s">
        <v>898</v>
      </c>
      <c r="C337" s="154" t="s">
        <v>250</v>
      </c>
      <c r="D337" s="154" t="s">
        <v>384</v>
      </c>
      <c r="E337" s="154" t="s">
        <v>688</v>
      </c>
      <c r="F337" s="154" t="s">
        <v>101</v>
      </c>
      <c r="G337" s="147">
        <f t="shared" si="11"/>
        <v>961</v>
      </c>
      <c r="H337" s="156">
        <v>961000</v>
      </c>
    </row>
    <row r="338" spans="1:8" ht="12.75">
      <c r="A338" s="98">
        <f t="shared" si="10"/>
        <v>327</v>
      </c>
      <c r="B338" s="155" t="s">
        <v>896</v>
      </c>
      <c r="C338" s="154" t="s">
        <v>250</v>
      </c>
      <c r="D338" s="154" t="s">
        <v>384</v>
      </c>
      <c r="E338" s="154" t="s">
        <v>688</v>
      </c>
      <c r="F338" s="154" t="s">
        <v>684</v>
      </c>
      <c r="G338" s="147">
        <f t="shared" si="11"/>
        <v>961</v>
      </c>
      <c r="H338" s="156">
        <v>961000</v>
      </c>
    </row>
    <row r="339" spans="1:8" ht="51">
      <c r="A339" s="98">
        <f t="shared" si="10"/>
        <v>328</v>
      </c>
      <c r="B339" s="155" t="s">
        <v>899</v>
      </c>
      <c r="C339" s="154" t="s">
        <v>250</v>
      </c>
      <c r="D339" s="154" t="s">
        <v>384</v>
      </c>
      <c r="E339" s="154" t="s">
        <v>689</v>
      </c>
      <c r="F339" s="154" t="s">
        <v>101</v>
      </c>
      <c r="G339" s="147">
        <f t="shared" si="11"/>
        <v>0</v>
      </c>
      <c r="H339" s="156">
        <v>0</v>
      </c>
    </row>
    <row r="340" spans="1:8" ht="12.75">
      <c r="A340" s="98">
        <f t="shared" si="10"/>
        <v>329</v>
      </c>
      <c r="B340" s="155" t="s">
        <v>896</v>
      </c>
      <c r="C340" s="154" t="s">
        <v>250</v>
      </c>
      <c r="D340" s="154" t="s">
        <v>384</v>
      </c>
      <c r="E340" s="154" t="s">
        <v>689</v>
      </c>
      <c r="F340" s="154" t="s">
        <v>684</v>
      </c>
      <c r="G340" s="147">
        <f t="shared" si="11"/>
        <v>0</v>
      </c>
      <c r="H340" s="156">
        <v>0</v>
      </c>
    </row>
    <row r="341" spans="1:8" ht="38.25">
      <c r="A341" s="98">
        <f t="shared" si="10"/>
        <v>330</v>
      </c>
      <c r="B341" s="155" t="s">
        <v>890</v>
      </c>
      <c r="C341" s="154" t="s">
        <v>250</v>
      </c>
      <c r="D341" s="154" t="s">
        <v>384</v>
      </c>
      <c r="E341" s="154" t="s">
        <v>766</v>
      </c>
      <c r="F341" s="154" t="s">
        <v>101</v>
      </c>
      <c r="G341" s="147">
        <f t="shared" si="11"/>
        <v>37941</v>
      </c>
      <c r="H341" s="156">
        <v>37941000</v>
      </c>
    </row>
    <row r="342" spans="1:8" ht="25.5">
      <c r="A342" s="98">
        <f t="shared" si="10"/>
        <v>331</v>
      </c>
      <c r="B342" s="155" t="s">
        <v>891</v>
      </c>
      <c r="C342" s="154" t="s">
        <v>250</v>
      </c>
      <c r="D342" s="154" t="s">
        <v>384</v>
      </c>
      <c r="E342" s="154" t="s">
        <v>680</v>
      </c>
      <c r="F342" s="154" t="s">
        <v>101</v>
      </c>
      <c r="G342" s="147">
        <f t="shared" si="11"/>
        <v>37941</v>
      </c>
      <c r="H342" s="156">
        <v>37941000</v>
      </c>
    </row>
    <row r="343" spans="1:8" ht="64.5" customHeight="1">
      <c r="A343" s="98">
        <f t="shared" si="10"/>
        <v>332</v>
      </c>
      <c r="B343" s="155" t="s">
        <v>900</v>
      </c>
      <c r="C343" s="154" t="s">
        <v>250</v>
      </c>
      <c r="D343" s="154" t="s">
        <v>384</v>
      </c>
      <c r="E343" s="154" t="s">
        <v>690</v>
      </c>
      <c r="F343" s="154" t="s">
        <v>101</v>
      </c>
      <c r="G343" s="147">
        <f t="shared" si="11"/>
        <v>37941</v>
      </c>
      <c r="H343" s="156">
        <v>37941000</v>
      </c>
    </row>
    <row r="344" spans="1:8" ht="12.75">
      <c r="A344" s="98">
        <f t="shared" si="10"/>
        <v>333</v>
      </c>
      <c r="B344" s="155" t="s">
        <v>896</v>
      </c>
      <c r="C344" s="154" t="s">
        <v>250</v>
      </c>
      <c r="D344" s="154" t="s">
        <v>384</v>
      </c>
      <c r="E344" s="154" t="s">
        <v>690</v>
      </c>
      <c r="F344" s="154" t="s">
        <v>684</v>
      </c>
      <c r="G344" s="147">
        <f t="shared" si="11"/>
        <v>37941</v>
      </c>
      <c r="H344" s="156">
        <v>37941000</v>
      </c>
    </row>
    <row r="345" spans="1:8" ht="25.5">
      <c r="A345" s="111">
        <f t="shared" si="10"/>
        <v>334</v>
      </c>
      <c r="B345" s="158" t="s">
        <v>1457</v>
      </c>
      <c r="C345" s="159" t="s">
        <v>92</v>
      </c>
      <c r="D345" s="159" t="s">
        <v>102</v>
      </c>
      <c r="E345" s="159" t="s">
        <v>113</v>
      </c>
      <c r="F345" s="159" t="s">
        <v>101</v>
      </c>
      <c r="G345" s="108">
        <f t="shared" si="11"/>
        <v>462656.46745</v>
      </c>
      <c r="H345" s="156">
        <v>462656467.45</v>
      </c>
    </row>
    <row r="346" spans="1:8" ht="12.75">
      <c r="A346" s="98">
        <f t="shared" si="10"/>
        <v>335</v>
      </c>
      <c r="B346" s="155" t="s">
        <v>264</v>
      </c>
      <c r="C346" s="154" t="s">
        <v>92</v>
      </c>
      <c r="D346" s="154" t="s">
        <v>230</v>
      </c>
      <c r="E346" s="154" t="s">
        <v>113</v>
      </c>
      <c r="F346" s="154" t="s">
        <v>101</v>
      </c>
      <c r="G346" s="147">
        <f t="shared" si="11"/>
        <v>462656.46745</v>
      </c>
      <c r="H346" s="156">
        <v>462656467.45</v>
      </c>
    </row>
    <row r="347" spans="1:8" ht="12.75">
      <c r="A347" s="98">
        <f t="shared" si="10"/>
        <v>336</v>
      </c>
      <c r="B347" s="155" t="s">
        <v>93</v>
      </c>
      <c r="C347" s="154" t="s">
        <v>92</v>
      </c>
      <c r="D347" s="154" t="s">
        <v>231</v>
      </c>
      <c r="E347" s="154" t="s">
        <v>113</v>
      </c>
      <c r="F347" s="154" t="s">
        <v>101</v>
      </c>
      <c r="G347" s="147">
        <f t="shared" si="11"/>
        <v>181460.39176</v>
      </c>
      <c r="H347" s="156">
        <v>181460391.76</v>
      </c>
    </row>
    <row r="348" spans="1:8" ht="38.25">
      <c r="A348" s="98">
        <f t="shared" si="10"/>
        <v>337</v>
      </c>
      <c r="B348" s="155" t="s">
        <v>901</v>
      </c>
      <c r="C348" s="154" t="s">
        <v>92</v>
      </c>
      <c r="D348" s="154" t="s">
        <v>231</v>
      </c>
      <c r="E348" s="154" t="s">
        <v>764</v>
      </c>
      <c r="F348" s="154" t="s">
        <v>101</v>
      </c>
      <c r="G348" s="147">
        <f t="shared" si="11"/>
        <v>181460.39176</v>
      </c>
      <c r="H348" s="156">
        <v>181460391.76</v>
      </c>
    </row>
    <row r="349" spans="1:8" ht="38.25">
      <c r="A349" s="98">
        <f t="shared" si="10"/>
        <v>338</v>
      </c>
      <c r="B349" s="155" t="s">
        <v>1259</v>
      </c>
      <c r="C349" s="154" t="s">
        <v>92</v>
      </c>
      <c r="D349" s="154" t="s">
        <v>231</v>
      </c>
      <c r="E349" s="154" t="s">
        <v>594</v>
      </c>
      <c r="F349" s="154" t="s">
        <v>101</v>
      </c>
      <c r="G349" s="147">
        <f t="shared" si="11"/>
        <v>181460.39176</v>
      </c>
      <c r="H349" s="156">
        <v>181460391.76</v>
      </c>
    </row>
    <row r="350" spans="1:8" ht="63.75">
      <c r="A350" s="98">
        <f t="shared" si="10"/>
        <v>339</v>
      </c>
      <c r="B350" s="155" t="s">
        <v>902</v>
      </c>
      <c r="C350" s="154" t="s">
        <v>92</v>
      </c>
      <c r="D350" s="154" t="s">
        <v>231</v>
      </c>
      <c r="E350" s="154" t="s">
        <v>595</v>
      </c>
      <c r="F350" s="154" t="s">
        <v>101</v>
      </c>
      <c r="G350" s="147">
        <f t="shared" si="11"/>
        <v>69097.354</v>
      </c>
      <c r="H350" s="156">
        <v>69097354</v>
      </c>
    </row>
    <row r="351" spans="1:8" ht="89.25" customHeight="1">
      <c r="A351" s="98">
        <f t="shared" si="10"/>
        <v>340</v>
      </c>
      <c r="B351" s="155" t="s">
        <v>795</v>
      </c>
      <c r="C351" s="154" t="s">
        <v>92</v>
      </c>
      <c r="D351" s="154" t="s">
        <v>231</v>
      </c>
      <c r="E351" s="154" t="s">
        <v>595</v>
      </c>
      <c r="F351" s="154" t="s">
        <v>694</v>
      </c>
      <c r="G351" s="147">
        <f t="shared" si="11"/>
        <v>69097.354</v>
      </c>
      <c r="H351" s="156">
        <v>69097354</v>
      </c>
    </row>
    <row r="352" spans="1:8" ht="102">
      <c r="A352" s="98">
        <f t="shared" si="10"/>
        <v>341</v>
      </c>
      <c r="B352" s="155" t="s">
        <v>903</v>
      </c>
      <c r="C352" s="154" t="s">
        <v>92</v>
      </c>
      <c r="D352" s="154" t="s">
        <v>231</v>
      </c>
      <c r="E352" s="154" t="s">
        <v>596</v>
      </c>
      <c r="F352" s="154" t="s">
        <v>101</v>
      </c>
      <c r="G352" s="147">
        <f t="shared" si="11"/>
        <v>9102.57</v>
      </c>
      <c r="H352" s="156">
        <v>9102570</v>
      </c>
    </row>
    <row r="353" spans="1:8" ht="25.5">
      <c r="A353" s="98">
        <f t="shared" si="10"/>
        <v>342</v>
      </c>
      <c r="B353" s="155" t="s">
        <v>770</v>
      </c>
      <c r="C353" s="154" t="s">
        <v>92</v>
      </c>
      <c r="D353" s="154" t="s">
        <v>231</v>
      </c>
      <c r="E353" s="154" t="s">
        <v>596</v>
      </c>
      <c r="F353" s="154" t="s">
        <v>693</v>
      </c>
      <c r="G353" s="147">
        <f t="shared" si="11"/>
        <v>9102.57</v>
      </c>
      <c r="H353" s="156">
        <v>9102570</v>
      </c>
    </row>
    <row r="354" spans="1:8" ht="38.25">
      <c r="A354" s="98">
        <f t="shared" si="10"/>
        <v>343</v>
      </c>
      <c r="B354" s="155" t="s">
        <v>904</v>
      </c>
      <c r="C354" s="154" t="s">
        <v>92</v>
      </c>
      <c r="D354" s="154" t="s">
        <v>231</v>
      </c>
      <c r="E354" s="154" t="s">
        <v>597</v>
      </c>
      <c r="F354" s="154" t="s">
        <v>101</v>
      </c>
      <c r="G354" s="147">
        <f t="shared" si="11"/>
        <v>29797.65476</v>
      </c>
      <c r="H354" s="156">
        <v>29797654.76</v>
      </c>
    </row>
    <row r="355" spans="1:8" ht="12.75">
      <c r="A355" s="98">
        <f t="shared" si="10"/>
        <v>344</v>
      </c>
      <c r="B355" s="155" t="s">
        <v>795</v>
      </c>
      <c r="C355" s="154" t="s">
        <v>92</v>
      </c>
      <c r="D355" s="154" t="s">
        <v>231</v>
      </c>
      <c r="E355" s="154" t="s">
        <v>597</v>
      </c>
      <c r="F355" s="154" t="s">
        <v>694</v>
      </c>
      <c r="G355" s="147">
        <f t="shared" si="11"/>
        <v>31.884</v>
      </c>
      <c r="H355" s="156">
        <v>31884</v>
      </c>
    </row>
    <row r="356" spans="1:8" ht="25.5">
      <c r="A356" s="98">
        <f t="shared" si="10"/>
        <v>345</v>
      </c>
      <c r="B356" s="155" t="s">
        <v>770</v>
      </c>
      <c r="C356" s="154" t="s">
        <v>92</v>
      </c>
      <c r="D356" s="154" t="s">
        <v>231</v>
      </c>
      <c r="E356" s="154" t="s">
        <v>597</v>
      </c>
      <c r="F356" s="154" t="s">
        <v>693</v>
      </c>
      <c r="G356" s="147">
        <f t="shared" si="11"/>
        <v>29765.770760000003</v>
      </c>
      <c r="H356" s="156">
        <v>29765770.76</v>
      </c>
    </row>
    <row r="357" spans="1:8" ht="38.25">
      <c r="A357" s="98">
        <f t="shared" si="10"/>
        <v>346</v>
      </c>
      <c r="B357" s="155" t="s">
        <v>905</v>
      </c>
      <c r="C357" s="154" t="s">
        <v>92</v>
      </c>
      <c r="D357" s="154" t="s">
        <v>231</v>
      </c>
      <c r="E357" s="154" t="s">
        <v>598</v>
      </c>
      <c r="F357" s="154" t="s">
        <v>101</v>
      </c>
      <c r="G357" s="147">
        <f t="shared" si="11"/>
        <v>13682.4</v>
      </c>
      <c r="H357" s="156">
        <v>13682400</v>
      </c>
    </row>
    <row r="358" spans="1:8" ht="25.5">
      <c r="A358" s="98">
        <f t="shared" si="10"/>
        <v>347</v>
      </c>
      <c r="B358" s="155" t="s">
        <v>770</v>
      </c>
      <c r="C358" s="154" t="s">
        <v>92</v>
      </c>
      <c r="D358" s="154" t="s">
        <v>231</v>
      </c>
      <c r="E358" s="154" t="s">
        <v>598</v>
      </c>
      <c r="F358" s="154" t="s">
        <v>693</v>
      </c>
      <c r="G358" s="147">
        <f t="shared" si="11"/>
        <v>13682.4</v>
      </c>
      <c r="H358" s="156">
        <v>13682400</v>
      </c>
    </row>
    <row r="359" spans="1:8" ht="51">
      <c r="A359" s="98">
        <f t="shared" si="10"/>
        <v>348</v>
      </c>
      <c r="B359" s="155" t="s">
        <v>906</v>
      </c>
      <c r="C359" s="154" t="s">
        <v>92</v>
      </c>
      <c r="D359" s="154" t="s">
        <v>231</v>
      </c>
      <c r="E359" s="154" t="s">
        <v>599</v>
      </c>
      <c r="F359" s="154" t="s">
        <v>101</v>
      </c>
      <c r="G359" s="147">
        <f t="shared" si="11"/>
        <v>19794.613</v>
      </c>
      <c r="H359" s="156">
        <v>19794613</v>
      </c>
    </row>
    <row r="360" spans="1:8" ht="25.5">
      <c r="A360" s="98">
        <f t="shared" si="10"/>
        <v>349</v>
      </c>
      <c r="B360" s="155" t="s">
        <v>770</v>
      </c>
      <c r="C360" s="154" t="s">
        <v>92</v>
      </c>
      <c r="D360" s="154" t="s">
        <v>231</v>
      </c>
      <c r="E360" s="154" t="s">
        <v>599</v>
      </c>
      <c r="F360" s="154" t="s">
        <v>693</v>
      </c>
      <c r="G360" s="147">
        <f t="shared" si="11"/>
        <v>19794.613</v>
      </c>
      <c r="H360" s="156">
        <v>19794613</v>
      </c>
    </row>
    <row r="361" spans="1:8" ht="89.25">
      <c r="A361" s="98">
        <f t="shared" si="10"/>
        <v>350</v>
      </c>
      <c r="B361" s="155" t="s">
        <v>1566</v>
      </c>
      <c r="C361" s="154" t="s">
        <v>92</v>
      </c>
      <c r="D361" s="154" t="s">
        <v>231</v>
      </c>
      <c r="E361" s="154" t="s">
        <v>600</v>
      </c>
      <c r="F361" s="154" t="s">
        <v>101</v>
      </c>
      <c r="G361" s="147">
        <f t="shared" si="11"/>
        <v>238.8</v>
      </c>
      <c r="H361" s="156">
        <v>238800</v>
      </c>
    </row>
    <row r="362" spans="1:8" ht="25.5">
      <c r="A362" s="98">
        <f t="shared" si="10"/>
        <v>351</v>
      </c>
      <c r="B362" s="155" t="s">
        <v>770</v>
      </c>
      <c r="C362" s="154" t="s">
        <v>92</v>
      </c>
      <c r="D362" s="154" t="s">
        <v>231</v>
      </c>
      <c r="E362" s="154" t="s">
        <v>600</v>
      </c>
      <c r="F362" s="154" t="s">
        <v>693</v>
      </c>
      <c r="G362" s="147">
        <f t="shared" si="11"/>
        <v>238.8</v>
      </c>
      <c r="H362" s="156">
        <v>238800</v>
      </c>
    </row>
    <row r="363" spans="1:8" ht="39.75" customHeight="1">
      <c r="A363" s="98">
        <f t="shared" si="10"/>
        <v>352</v>
      </c>
      <c r="B363" s="155" t="s">
        <v>908</v>
      </c>
      <c r="C363" s="154" t="s">
        <v>92</v>
      </c>
      <c r="D363" s="154" t="s">
        <v>231</v>
      </c>
      <c r="E363" s="154" t="s">
        <v>601</v>
      </c>
      <c r="F363" s="154" t="s">
        <v>101</v>
      </c>
      <c r="G363" s="147">
        <f t="shared" si="11"/>
        <v>38440</v>
      </c>
      <c r="H363" s="156">
        <v>38440000</v>
      </c>
    </row>
    <row r="364" spans="1:8" ht="12.75">
      <c r="A364" s="98">
        <f t="shared" si="10"/>
        <v>353</v>
      </c>
      <c r="B364" s="155" t="s">
        <v>795</v>
      </c>
      <c r="C364" s="154" t="s">
        <v>92</v>
      </c>
      <c r="D364" s="154" t="s">
        <v>231</v>
      </c>
      <c r="E364" s="154" t="s">
        <v>601</v>
      </c>
      <c r="F364" s="154" t="s">
        <v>694</v>
      </c>
      <c r="G364" s="147">
        <f t="shared" si="11"/>
        <v>38440</v>
      </c>
      <c r="H364" s="156">
        <v>38440000</v>
      </c>
    </row>
    <row r="365" spans="1:8" ht="76.5">
      <c r="A365" s="98">
        <f t="shared" si="10"/>
        <v>354</v>
      </c>
      <c r="B365" s="155" t="s">
        <v>1260</v>
      </c>
      <c r="C365" s="154" t="s">
        <v>92</v>
      </c>
      <c r="D365" s="154" t="s">
        <v>231</v>
      </c>
      <c r="E365" s="154" t="s">
        <v>602</v>
      </c>
      <c r="F365" s="154" t="s">
        <v>101</v>
      </c>
      <c r="G365" s="147">
        <f t="shared" si="11"/>
        <v>1307</v>
      </c>
      <c r="H365" s="156">
        <v>1307000</v>
      </c>
    </row>
    <row r="366" spans="1:8" ht="25.5">
      <c r="A366" s="98">
        <f t="shared" si="10"/>
        <v>355</v>
      </c>
      <c r="B366" s="155" t="s">
        <v>770</v>
      </c>
      <c r="C366" s="154" t="s">
        <v>92</v>
      </c>
      <c r="D366" s="154" t="s">
        <v>231</v>
      </c>
      <c r="E366" s="154" t="s">
        <v>602</v>
      </c>
      <c r="F366" s="154" t="s">
        <v>693</v>
      </c>
      <c r="G366" s="147">
        <f t="shared" si="11"/>
        <v>1307</v>
      </c>
      <c r="H366" s="156">
        <v>1307000</v>
      </c>
    </row>
    <row r="367" spans="1:8" ht="26.25" customHeight="1">
      <c r="A367" s="98">
        <f t="shared" si="10"/>
        <v>356</v>
      </c>
      <c r="B367" s="155" t="s">
        <v>94</v>
      </c>
      <c r="C367" s="154" t="s">
        <v>92</v>
      </c>
      <c r="D367" s="154" t="s">
        <v>232</v>
      </c>
      <c r="E367" s="154" t="s">
        <v>113</v>
      </c>
      <c r="F367" s="154" t="s">
        <v>101</v>
      </c>
      <c r="G367" s="147">
        <f t="shared" si="11"/>
        <v>259643.08911</v>
      </c>
      <c r="H367" s="156">
        <v>259643089.11</v>
      </c>
    </row>
    <row r="368" spans="1:8" ht="38.25">
      <c r="A368" s="98">
        <f t="shared" si="10"/>
        <v>357</v>
      </c>
      <c r="B368" s="155" t="s">
        <v>901</v>
      </c>
      <c r="C368" s="154" t="s">
        <v>92</v>
      </c>
      <c r="D368" s="154" t="s">
        <v>232</v>
      </c>
      <c r="E368" s="154" t="s">
        <v>764</v>
      </c>
      <c r="F368" s="154" t="s">
        <v>101</v>
      </c>
      <c r="G368" s="147">
        <f t="shared" si="11"/>
        <v>259643.08911</v>
      </c>
      <c r="H368" s="156">
        <v>259643089.11</v>
      </c>
    </row>
    <row r="369" spans="1:8" ht="38.25">
      <c r="A369" s="98">
        <f t="shared" si="10"/>
        <v>358</v>
      </c>
      <c r="B369" s="155" t="s">
        <v>909</v>
      </c>
      <c r="C369" s="154" t="s">
        <v>92</v>
      </c>
      <c r="D369" s="154" t="s">
        <v>232</v>
      </c>
      <c r="E369" s="154" t="s">
        <v>603</v>
      </c>
      <c r="F369" s="154" t="s">
        <v>101</v>
      </c>
      <c r="G369" s="147">
        <f t="shared" si="11"/>
        <v>259643.08911</v>
      </c>
      <c r="H369" s="156">
        <v>259643089.11</v>
      </c>
    </row>
    <row r="370" spans="1:8" ht="27" customHeight="1">
      <c r="A370" s="98">
        <f t="shared" si="10"/>
        <v>359</v>
      </c>
      <c r="B370" s="155" t="s">
        <v>910</v>
      </c>
      <c r="C370" s="154" t="s">
        <v>92</v>
      </c>
      <c r="D370" s="154" t="s">
        <v>232</v>
      </c>
      <c r="E370" s="154" t="s">
        <v>604</v>
      </c>
      <c r="F370" s="154" t="s">
        <v>101</v>
      </c>
      <c r="G370" s="147">
        <f t="shared" si="11"/>
        <v>63843.987</v>
      </c>
      <c r="H370" s="156">
        <v>63843987</v>
      </c>
    </row>
    <row r="371" spans="1:8" ht="12.75">
      <c r="A371" s="98">
        <f t="shared" si="10"/>
        <v>360</v>
      </c>
      <c r="B371" s="155" t="s">
        <v>795</v>
      </c>
      <c r="C371" s="154" t="s">
        <v>92</v>
      </c>
      <c r="D371" s="154" t="s">
        <v>232</v>
      </c>
      <c r="E371" s="154" t="s">
        <v>604</v>
      </c>
      <c r="F371" s="154" t="s">
        <v>694</v>
      </c>
      <c r="G371" s="147">
        <f t="shared" si="11"/>
        <v>63843.987</v>
      </c>
      <c r="H371" s="156">
        <v>63843987</v>
      </c>
    </row>
    <row r="372" spans="1:8" ht="102">
      <c r="A372" s="98">
        <f t="shared" si="10"/>
        <v>361</v>
      </c>
      <c r="B372" s="155" t="s">
        <v>911</v>
      </c>
      <c r="C372" s="154" t="s">
        <v>92</v>
      </c>
      <c r="D372" s="154" t="s">
        <v>232</v>
      </c>
      <c r="E372" s="154" t="s">
        <v>605</v>
      </c>
      <c r="F372" s="154" t="s">
        <v>101</v>
      </c>
      <c r="G372" s="147">
        <f t="shared" si="11"/>
        <v>5360.32</v>
      </c>
      <c r="H372" s="156">
        <v>5360320</v>
      </c>
    </row>
    <row r="373" spans="1:8" ht="25.5">
      <c r="A373" s="98">
        <f t="shared" si="10"/>
        <v>362</v>
      </c>
      <c r="B373" s="155" t="s">
        <v>770</v>
      </c>
      <c r="C373" s="154" t="s">
        <v>92</v>
      </c>
      <c r="D373" s="154" t="s">
        <v>232</v>
      </c>
      <c r="E373" s="154" t="s">
        <v>605</v>
      </c>
      <c r="F373" s="154" t="s">
        <v>693</v>
      </c>
      <c r="G373" s="147">
        <f t="shared" si="11"/>
        <v>5360.32</v>
      </c>
      <c r="H373" s="156">
        <v>5360320</v>
      </c>
    </row>
    <row r="374" spans="1:8" ht="27.75" customHeight="1">
      <c r="A374" s="98">
        <f t="shared" si="10"/>
        <v>363</v>
      </c>
      <c r="B374" s="155" t="s">
        <v>912</v>
      </c>
      <c r="C374" s="154" t="s">
        <v>92</v>
      </c>
      <c r="D374" s="154" t="s">
        <v>232</v>
      </c>
      <c r="E374" s="154" t="s">
        <v>606</v>
      </c>
      <c r="F374" s="154" t="s">
        <v>101</v>
      </c>
      <c r="G374" s="147">
        <f t="shared" si="11"/>
        <v>22821.2</v>
      </c>
      <c r="H374" s="156">
        <v>22821200</v>
      </c>
    </row>
    <row r="375" spans="1:8" ht="12.75">
      <c r="A375" s="98">
        <f t="shared" si="10"/>
        <v>364</v>
      </c>
      <c r="B375" s="155" t="s">
        <v>795</v>
      </c>
      <c r="C375" s="154" t="s">
        <v>92</v>
      </c>
      <c r="D375" s="154" t="s">
        <v>232</v>
      </c>
      <c r="E375" s="154" t="s">
        <v>606</v>
      </c>
      <c r="F375" s="154" t="s">
        <v>694</v>
      </c>
      <c r="G375" s="147">
        <f t="shared" si="11"/>
        <v>114.844</v>
      </c>
      <c r="H375" s="156">
        <v>114844</v>
      </c>
    </row>
    <row r="376" spans="1:8" ht="27" customHeight="1">
      <c r="A376" s="98">
        <f t="shared" si="10"/>
        <v>365</v>
      </c>
      <c r="B376" s="155" t="s">
        <v>770</v>
      </c>
      <c r="C376" s="154" t="s">
        <v>92</v>
      </c>
      <c r="D376" s="154" t="s">
        <v>232</v>
      </c>
      <c r="E376" s="154" t="s">
        <v>606</v>
      </c>
      <c r="F376" s="154" t="s">
        <v>693</v>
      </c>
      <c r="G376" s="147">
        <f t="shared" si="11"/>
        <v>22696.856</v>
      </c>
      <c r="H376" s="156">
        <v>22696856</v>
      </c>
    </row>
    <row r="377" spans="1:8" ht="12.75">
      <c r="A377" s="98">
        <f t="shared" si="10"/>
        <v>366</v>
      </c>
      <c r="B377" s="155" t="s">
        <v>796</v>
      </c>
      <c r="C377" s="154" t="s">
        <v>92</v>
      </c>
      <c r="D377" s="154" t="s">
        <v>232</v>
      </c>
      <c r="E377" s="154" t="s">
        <v>606</v>
      </c>
      <c r="F377" s="154" t="s">
        <v>695</v>
      </c>
      <c r="G377" s="147">
        <f t="shared" si="11"/>
        <v>9.5</v>
      </c>
      <c r="H377" s="156">
        <v>9500</v>
      </c>
    </row>
    <row r="378" spans="1:8" ht="25.5">
      <c r="A378" s="98">
        <f t="shared" si="10"/>
        <v>367</v>
      </c>
      <c r="B378" s="155" t="s">
        <v>913</v>
      </c>
      <c r="C378" s="154" t="s">
        <v>92</v>
      </c>
      <c r="D378" s="154" t="s">
        <v>232</v>
      </c>
      <c r="E378" s="154" t="s">
        <v>607</v>
      </c>
      <c r="F378" s="154" t="s">
        <v>101</v>
      </c>
      <c r="G378" s="147">
        <f t="shared" si="11"/>
        <v>1194</v>
      </c>
      <c r="H378" s="156">
        <v>1194000</v>
      </c>
    </row>
    <row r="379" spans="1:8" ht="25.5">
      <c r="A379" s="98">
        <f t="shared" si="10"/>
        <v>368</v>
      </c>
      <c r="B379" s="155" t="s">
        <v>770</v>
      </c>
      <c r="C379" s="154" t="s">
        <v>92</v>
      </c>
      <c r="D379" s="154" t="s">
        <v>232</v>
      </c>
      <c r="E379" s="154" t="s">
        <v>607</v>
      </c>
      <c r="F379" s="154" t="s">
        <v>693</v>
      </c>
      <c r="G379" s="147">
        <f t="shared" si="11"/>
        <v>1194</v>
      </c>
      <c r="H379" s="156">
        <v>1194000</v>
      </c>
    </row>
    <row r="380" spans="1:8" ht="51">
      <c r="A380" s="98">
        <f t="shared" si="10"/>
        <v>369</v>
      </c>
      <c r="B380" s="155" t="s">
        <v>914</v>
      </c>
      <c r="C380" s="154" t="s">
        <v>92</v>
      </c>
      <c r="D380" s="154" t="s">
        <v>232</v>
      </c>
      <c r="E380" s="154" t="s">
        <v>608</v>
      </c>
      <c r="F380" s="154" t="s">
        <v>101</v>
      </c>
      <c r="G380" s="147">
        <f t="shared" si="11"/>
        <v>5405.38</v>
      </c>
      <c r="H380" s="156">
        <v>5405380</v>
      </c>
    </row>
    <row r="381" spans="1:8" ht="25.5">
      <c r="A381" s="98">
        <f t="shared" si="10"/>
        <v>370</v>
      </c>
      <c r="B381" s="155" t="s">
        <v>770</v>
      </c>
      <c r="C381" s="154" t="s">
        <v>92</v>
      </c>
      <c r="D381" s="154" t="s">
        <v>232</v>
      </c>
      <c r="E381" s="154" t="s">
        <v>608</v>
      </c>
      <c r="F381" s="154" t="s">
        <v>693</v>
      </c>
      <c r="G381" s="147">
        <f t="shared" si="11"/>
        <v>5405.38</v>
      </c>
      <c r="H381" s="156">
        <v>5405380</v>
      </c>
    </row>
    <row r="382" spans="1:8" ht="51">
      <c r="A382" s="98">
        <f t="shared" si="10"/>
        <v>371</v>
      </c>
      <c r="B382" s="155" t="s">
        <v>915</v>
      </c>
      <c r="C382" s="154" t="s">
        <v>92</v>
      </c>
      <c r="D382" s="154" t="s">
        <v>232</v>
      </c>
      <c r="E382" s="154" t="s">
        <v>609</v>
      </c>
      <c r="F382" s="154" t="s">
        <v>101</v>
      </c>
      <c r="G382" s="147">
        <f t="shared" si="11"/>
        <v>12506.1</v>
      </c>
      <c r="H382" s="156">
        <v>12506100</v>
      </c>
    </row>
    <row r="383" spans="1:8" ht="25.5">
      <c r="A383" s="98">
        <f t="shared" si="10"/>
        <v>372</v>
      </c>
      <c r="B383" s="155" t="s">
        <v>770</v>
      </c>
      <c r="C383" s="154" t="s">
        <v>92</v>
      </c>
      <c r="D383" s="154" t="s">
        <v>232</v>
      </c>
      <c r="E383" s="154" t="s">
        <v>609</v>
      </c>
      <c r="F383" s="154" t="s">
        <v>693</v>
      </c>
      <c r="G383" s="147">
        <f t="shared" si="11"/>
        <v>12506.1</v>
      </c>
      <c r="H383" s="156">
        <v>12506100</v>
      </c>
    </row>
    <row r="384" spans="1:8" ht="63.75">
      <c r="A384" s="98">
        <f t="shared" si="10"/>
        <v>373</v>
      </c>
      <c r="B384" s="155" t="s">
        <v>916</v>
      </c>
      <c r="C384" s="154" t="s">
        <v>92</v>
      </c>
      <c r="D384" s="154" t="s">
        <v>232</v>
      </c>
      <c r="E384" s="154" t="s">
        <v>610</v>
      </c>
      <c r="F384" s="154" t="s">
        <v>101</v>
      </c>
      <c r="G384" s="147">
        <f t="shared" si="11"/>
        <v>2585.6821099999997</v>
      </c>
      <c r="H384" s="156">
        <v>2585682.11</v>
      </c>
    </row>
    <row r="385" spans="1:8" ht="25.5">
      <c r="A385" s="98">
        <f t="shared" si="10"/>
        <v>374</v>
      </c>
      <c r="B385" s="155" t="s">
        <v>770</v>
      </c>
      <c r="C385" s="154" t="s">
        <v>92</v>
      </c>
      <c r="D385" s="154" t="s">
        <v>232</v>
      </c>
      <c r="E385" s="154" t="s">
        <v>610</v>
      </c>
      <c r="F385" s="154" t="s">
        <v>693</v>
      </c>
      <c r="G385" s="147">
        <f t="shared" si="11"/>
        <v>2585.6821099999997</v>
      </c>
      <c r="H385" s="156">
        <v>2585682.11</v>
      </c>
    </row>
    <row r="386" spans="1:8" ht="102">
      <c r="A386" s="98">
        <f t="shared" si="10"/>
        <v>375</v>
      </c>
      <c r="B386" s="155" t="s">
        <v>1567</v>
      </c>
      <c r="C386" s="154" t="s">
        <v>92</v>
      </c>
      <c r="D386" s="154" t="s">
        <v>232</v>
      </c>
      <c r="E386" s="154" t="s">
        <v>611</v>
      </c>
      <c r="F386" s="154" t="s">
        <v>101</v>
      </c>
      <c r="G386" s="147">
        <f t="shared" si="11"/>
        <v>221.42</v>
      </c>
      <c r="H386" s="156">
        <v>221420</v>
      </c>
    </row>
    <row r="387" spans="1:8" ht="25.5">
      <c r="A387" s="98">
        <f t="shared" si="10"/>
        <v>376</v>
      </c>
      <c r="B387" s="155" t="s">
        <v>770</v>
      </c>
      <c r="C387" s="154" t="s">
        <v>92</v>
      </c>
      <c r="D387" s="154" t="s">
        <v>232</v>
      </c>
      <c r="E387" s="154" t="s">
        <v>611</v>
      </c>
      <c r="F387" s="154" t="s">
        <v>693</v>
      </c>
      <c r="G387" s="147">
        <f t="shared" si="11"/>
        <v>221.42</v>
      </c>
      <c r="H387" s="156">
        <v>221420</v>
      </c>
    </row>
    <row r="388" spans="1:8" ht="102">
      <c r="A388" s="98">
        <f t="shared" si="10"/>
        <v>377</v>
      </c>
      <c r="B388" s="155" t="s">
        <v>1261</v>
      </c>
      <c r="C388" s="154" t="s">
        <v>92</v>
      </c>
      <c r="D388" s="154" t="s">
        <v>232</v>
      </c>
      <c r="E388" s="154" t="s">
        <v>612</v>
      </c>
      <c r="F388" s="154" t="s">
        <v>101</v>
      </c>
      <c r="G388" s="147">
        <f t="shared" si="11"/>
        <v>129266</v>
      </c>
      <c r="H388" s="156">
        <v>129266000</v>
      </c>
    </row>
    <row r="389" spans="1:8" ht="12.75">
      <c r="A389" s="98">
        <f t="shared" si="10"/>
        <v>378</v>
      </c>
      <c r="B389" s="155" t="s">
        <v>795</v>
      </c>
      <c r="C389" s="154" t="s">
        <v>92</v>
      </c>
      <c r="D389" s="154" t="s">
        <v>232</v>
      </c>
      <c r="E389" s="154" t="s">
        <v>612</v>
      </c>
      <c r="F389" s="154" t="s">
        <v>694</v>
      </c>
      <c r="G389" s="147">
        <f t="shared" si="11"/>
        <v>129266</v>
      </c>
      <c r="H389" s="156">
        <v>129266000</v>
      </c>
    </row>
    <row r="390" spans="1:8" ht="102">
      <c r="A390" s="98">
        <f t="shared" si="10"/>
        <v>379</v>
      </c>
      <c r="B390" s="155" t="s">
        <v>1262</v>
      </c>
      <c r="C390" s="154" t="s">
        <v>92</v>
      </c>
      <c r="D390" s="154" t="s">
        <v>232</v>
      </c>
      <c r="E390" s="154" t="s">
        <v>613</v>
      </c>
      <c r="F390" s="154" t="s">
        <v>101</v>
      </c>
      <c r="G390" s="147">
        <f t="shared" si="11"/>
        <v>3920</v>
      </c>
      <c r="H390" s="156">
        <v>3920000</v>
      </c>
    </row>
    <row r="391" spans="1:8" ht="28.5" customHeight="1">
      <c r="A391" s="98">
        <f t="shared" si="10"/>
        <v>380</v>
      </c>
      <c r="B391" s="155" t="s">
        <v>770</v>
      </c>
      <c r="C391" s="154" t="s">
        <v>92</v>
      </c>
      <c r="D391" s="154" t="s">
        <v>232</v>
      </c>
      <c r="E391" s="154" t="s">
        <v>613</v>
      </c>
      <c r="F391" s="154" t="s">
        <v>693</v>
      </c>
      <c r="G391" s="147">
        <f t="shared" si="11"/>
        <v>3920</v>
      </c>
      <c r="H391" s="156">
        <v>3920000</v>
      </c>
    </row>
    <row r="392" spans="1:8" ht="25.5">
      <c r="A392" s="98">
        <f t="shared" si="10"/>
        <v>381</v>
      </c>
      <c r="B392" s="155" t="s">
        <v>918</v>
      </c>
      <c r="C392" s="154" t="s">
        <v>92</v>
      </c>
      <c r="D392" s="154" t="s">
        <v>232</v>
      </c>
      <c r="E392" s="154" t="s">
        <v>614</v>
      </c>
      <c r="F392" s="154" t="s">
        <v>101</v>
      </c>
      <c r="G392" s="147">
        <f t="shared" si="11"/>
        <v>12519</v>
      </c>
      <c r="H392" s="156">
        <v>12519000</v>
      </c>
    </row>
    <row r="393" spans="1:8" ht="25.5">
      <c r="A393" s="98">
        <f t="shared" si="10"/>
        <v>382</v>
      </c>
      <c r="B393" s="155" t="s">
        <v>770</v>
      </c>
      <c r="C393" s="154" t="s">
        <v>92</v>
      </c>
      <c r="D393" s="154" t="s">
        <v>232</v>
      </c>
      <c r="E393" s="154" t="s">
        <v>614</v>
      </c>
      <c r="F393" s="154" t="s">
        <v>693</v>
      </c>
      <c r="G393" s="147">
        <f t="shared" si="11"/>
        <v>12519</v>
      </c>
      <c r="H393" s="156">
        <v>12519000</v>
      </c>
    </row>
    <row r="394" spans="1:8" ht="12.75">
      <c r="A394" s="98">
        <f t="shared" si="10"/>
        <v>383</v>
      </c>
      <c r="B394" s="155" t="s">
        <v>265</v>
      </c>
      <c r="C394" s="154" t="s">
        <v>92</v>
      </c>
      <c r="D394" s="154" t="s">
        <v>233</v>
      </c>
      <c r="E394" s="154" t="s">
        <v>113</v>
      </c>
      <c r="F394" s="154" t="s">
        <v>101</v>
      </c>
      <c r="G394" s="147">
        <f t="shared" si="11"/>
        <v>16127.1</v>
      </c>
      <c r="H394" s="156">
        <v>16127100</v>
      </c>
    </row>
    <row r="395" spans="1:8" ht="38.25">
      <c r="A395" s="98">
        <f t="shared" si="10"/>
        <v>384</v>
      </c>
      <c r="B395" s="155" t="s">
        <v>901</v>
      </c>
      <c r="C395" s="154" t="s">
        <v>92</v>
      </c>
      <c r="D395" s="154" t="s">
        <v>233</v>
      </c>
      <c r="E395" s="154" t="s">
        <v>764</v>
      </c>
      <c r="F395" s="154" t="s">
        <v>101</v>
      </c>
      <c r="G395" s="147">
        <f t="shared" si="11"/>
        <v>16127.1</v>
      </c>
      <c r="H395" s="156">
        <v>16127100</v>
      </c>
    </row>
    <row r="396" spans="1:8" ht="38.25">
      <c r="A396" s="98">
        <f t="shared" si="10"/>
        <v>385</v>
      </c>
      <c r="B396" s="155" t="s">
        <v>919</v>
      </c>
      <c r="C396" s="154" t="s">
        <v>92</v>
      </c>
      <c r="D396" s="154" t="s">
        <v>233</v>
      </c>
      <c r="E396" s="154" t="s">
        <v>619</v>
      </c>
      <c r="F396" s="154" t="s">
        <v>101</v>
      </c>
      <c r="G396" s="147">
        <f t="shared" si="11"/>
        <v>15552.1</v>
      </c>
      <c r="H396" s="156">
        <v>15552100</v>
      </c>
    </row>
    <row r="397" spans="1:8" ht="25.5">
      <c r="A397" s="98">
        <f aca="true" t="shared" si="12" ref="A397:A460">1+A396</f>
        <v>386</v>
      </c>
      <c r="B397" s="155" t="s">
        <v>920</v>
      </c>
      <c r="C397" s="154" t="s">
        <v>92</v>
      </c>
      <c r="D397" s="154" t="s">
        <v>233</v>
      </c>
      <c r="E397" s="154" t="s">
        <v>620</v>
      </c>
      <c r="F397" s="154" t="s">
        <v>101</v>
      </c>
      <c r="G397" s="147">
        <f aca="true" t="shared" si="13" ref="G397:G460">H397/1000</f>
        <v>6862</v>
      </c>
      <c r="H397" s="156">
        <v>6862000</v>
      </c>
    </row>
    <row r="398" spans="1:8" ht="25.5">
      <c r="A398" s="98">
        <f t="shared" si="12"/>
        <v>387</v>
      </c>
      <c r="B398" s="155" t="s">
        <v>770</v>
      </c>
      <c r="C398" s="154" t="s">
        <v>92</v>
      </c>
      <c r="D398" s="154" t="s">
        <v>233</v>
      </c>
      <c r="E398" s="154" t="s">
        <v>620</v>
      </c>
      <c r="F398" s="154" t="s">
        <v>693</v>
      </c>
      <c r="G398" s="147">
        <f t="shared" si="13"/>
        <v>6862</v>
      </c>
      <c r="H398" s="156">
        <v>6862000</v>
      </c>
    </row>
    <row r="399" spans="1:8" ht="25.5">
      <c r="A399" s="98">
        <f t="shared" si="12"/>
        <v>388</v>
      </c>
      <c r="B399" s="155" t="s">
        <v>921</v>
      </c>
      <c r="C399" s="154" t="s">
        <v>92</v>
      </c>
      <c r="D399" s="154" t="s">
        <v>233</v>
      </c>
      <c r="E399" s="154" t="s">
        <v>621</v>
      </c>
      <c r="F399" s="154" t="s">
        <v>101</v>
      </c>
      <c r="G399" s="147">
        <f t="shared" si="13"/>
        <v>870</v>
      </c>
      <c r="H399" s="156">
        <v>870000</v>
      </c>
    </row>
    <row r="400" spans="1:8" ht="25.5">
      <c r="A400" s="98">
        <f t="shared" si="12"/>
        <v>389</v>
      </c>
      <c r="B400" s="155" t="s">
        <v>770</v>
      </c>
      <c r="C400" s="154" t="s">
        <v>92</v>
      </c>
      <c r="D400" s="154" t="s">
        <v>233</v>
      </c>
      <c r="E400" s="154" t="s">
        <v>621</v>
      </c>
      <c r="F400" s="154" t="s">
        <v>693</v>
      </c>
      <c r="G400" s="147">
        <f t="shared" si="13"/>
        <v>870</v>
      </c>
      <c r="H400" s="156">
        <v>870000</v>
      </c>
    </row>
    <row r="401" spans="1:8" ht="38.25">
      <c r="A401" s="98">
        <f t="shared" si="12"/>
        <v>390</v>
      </c>
      <c r="B401" s="155" t="s">
        <v>922</v>
      </c>
      <c r="C401" s="154" t="s">
        <v>92</v>
      </c>
      <c r="D401" s="154" t="s">
        <v>233</v>
      </c>
      <c r="E401" s="154" t="s">
        <v>622</v>
      </c>
      <c r="F401" s="154" t="s">
        <v>101</v>
      </c>
      <c r="G401" s="147">
        <f t="shared" si="13"/>
        <v>100</v>
      </c>
      <c r="H401" s="156">
        <v>100000</v>
      </c>
    </row>
    <row r="402" spans="1:8" ht="25.5">
      <c r="A402" s="98">
        <f t="shared" si="12"/>
        <v>391</v>
      </c>
      <c r="B402" s="155" t="s">
        <v>770</v>
      </c>
      <c r="C402" s="154" t="s">
        <v>92</v>
      </c>
      <c r="D402" s="154" t="s">
        <v>233</v>
      </c>
      <c r="E402" s="154" t="s">
        <v>622</v>
      </c>
      <c r="F402" s="154" t="s">
        <v>693</v>
      </c>
      <c r="G402" s="147">
        <f t="shared" si="13"/>
        <v>100</v>
      </c>
      <c r="H402" s="156">
        <v>100000</v>
      </c>
    </row>
    <row r="403" spans="1:8" ht="12.75">
      <c r="A403" s="98">
        <f t="shared" si="12"/>
        <v>392</v>
      </c>
      <c r="B403" s="155" t="s">
        <v>923</v>
      </c>
      <c r="C403" s="154" t="s">
        <v>92</v>
      </c>
      <c r="D403" s="154" t="s">
        <v>233</v>
      </c>
      <c r="E403" s="154" t="s">
        <v>623</v>
      </c>
      <c r="F403" s="154" t="s">
        <v>101</v>
      </c>
      <c r="G403" s="147">
        <f t="shared" si="13"/>
        <v>7720.1</v>
      </c>
      <c r="H403" s="156">
        <v>7720100</v>
      </c>
    </row>
    <row r="404" spans="1:8" ht="25.5">
      <c r="A404" s="98">
        <f t="shared" si="12"/>
        <v>393</v>
      </c>
      <c r="B404" s="155" t="s">
        <v>770</v>
      </c>
      <c r="C404" s="154" t="s">
        <v>92</v>
      </c>
      <c r="D404" s="154" t="s">
        <v>233</v>
      </c>
      <c r="E404" s="154" t="s">
        <v>623</v>
      </c>
      <c r="F404" s="154" t="s">
        <v>693</v>
      </c>
      <c r="G404" s="147">
        <f t="shared" si="13"/>
        <v>7720.1</v>
      </c>
      <c r="H404" s="156">
        <v>7720100</v>
      </c>
    </row>
    <row r="405" spans="1:8" ht="27" customHeight="1">
      <c r="A405" s="98">
        <f t="shared" si="12"/>
        <v>394</v>
      </c>
      <c r="B405" s="155" t="s">
        <v>924</v>
      </c>
      <c r="C405" s="154" t="s">
        <v>92</v>
      </c>
      <c r="D405" s="154" t="s">
        <v>233</v>
      </c>
      <c r="E405" s="154" t="s">
        <v>624</v>
      </c>
      <c r="F405" s="154" t="s">
        <v>101</v>
      </c>
      <c r="G405" s="147">
        <f t="shared" si="13"/>
        <v>575</v>
      </c>
      <c r="H405" s="156">
        <v>575000</v>
      </c>
    </row>
    <row r="406" spans="1:8" ht="38.25">
      <c r="A406" s="98">
        <f t="shared" si="12"/>
        <v>395</v>
      </c>
      <c r="B406" s="155" t="s">
        <v>925</v>
      </c>
      <c r="C406" s="154" t="s">
        <v>92</v>
      </c>
      <c r="D406" s="154" t="s">
        <v>233</v>
      </c>
      <c r="E406" s="154" t="s">
        <v>625</v>
      </c>
      <c r="F406" s="154" t="s">
        <v>101</v>
      </c>
      <c r="G406" s="147">
        <f t="shared" si="13"/>
        <v>200</v>
      </c>
      <c r="H406" s="156">
        <v>200000</v>
      </c>
    </row>
    <row r="407" spans="1:8" ht="25.5">
      <c r="A407" s="98">
        <f t="shared" si="12"/>
        <v>396</v>
      </c>
      <c r="B407" s="155" t="s">
        <v>770</v>
      </c>
      <c r="C407" s="154" t="s">
        <v>92</v>
      </c>
      <c r="D407" s="154" t="s">
        <v>233</v>
      </c>
      <c r="E407" s="154" t="s">
        <v>625</v>
      </c>
      <c r="F407" s="154" t="s">
        <v>693</v>
      </c>
      <c r="G407" s="147">
        <f t="shared" si="13"/>
        <v>200</v>
      </c>
      <c r="H407" s="156">
        <v>200000</v>
      </c>
    </row>
    <row r="408" spans="1:8" ht="38.25">
      <c r="A408" s="98">
        <f t="shared" si="12"/>
        <v>397</v>
      </c>
      <c r="B408" s="155" t="s">
        <v>926</v>
      </c>
      <c r="C408" s="154" t="s">
        <v>92</v>
      </c>
      <c r="D408" s="154" t="s">
        <v>233</v>
      </c>
      <c r="E408" s="154" t="s">
        <v>626</v>
      </c>
      <c r="F408" s="154" t="s">
        <v>101</v>
      </c>
      <c r="G408" s="147">
        <f t="shared" si="13"/>
        <v>230</v>
      </c>
      <c r="H408" s="156">
        <v>230000</v>
      </c>
    </row>
    <row r="409" spans="1:8" ht="25.5">
      <c r="A409" s="98">
        <f t="shared" si="12"/>
        <v>398</v>
      </c>
      <c r="B409" s="155" t="s">
        <v>770</v>
      </c>
      <c r="C409" s="154" t="s">
        <v>92</v>
      </c>
      <c r="D409" s="154" t="s">
        <v>233</v>
      </c>
      <c r="E409" s="154" t="s">
        <v>626</v>
      </c>
      <c r="F409" s="154" t="s">
        <v>693</v>
      </c>
      <c r="G409" s="147">
        <f t="shared" si="13"/>
        <v>230</v>
      </c>
      <c r="H409" s="156">
        <v>230000</v>
      </c>
    </row>
    <row r="410" spans="1:8" ht="25.5">
      <c r="A410" s="98">
        <f t="shared" si="12"/>
        <v>399</v>
      </c>
      <c r="B410" s="155" t="s">
        <v>1568</v>
      </c>
      <c r="C410" s="154" t="s">
        <v>92</v>
      </c>
      <c r="D410" s="154" t="s">
        <v>233</v>
      </c>
      <c r="E410" s="154" t="s">
        <v>627</v>
      </c>
      <c r="F410" s="154" t="s">
        <v>101</v>
      </c>
      <c r="G410" s="147">
        <f t="shared" si="13"/>
        <v>50</v>
      </c>
      <c r="H410" s="156">
        <v>50000</v>
      </c>
    </row>
    <row r="411" spans="1:8" ht="25.5">
      <c r="A411" s="98">
        <f t="shared" si="12"/>
        <v>400</v>
      </c>
      <c r="B411" s="155" t="s">
        <v>770</v>
      </c>
      <c r="C411" s="154" t="s">
        <v>92</v>
      </c>
      <c r="D411" s="154" t="s">
        <v>233</v>
      </c>
      <c r="E411" s="154" t="s">
        <v>627</v>
      </c>
      <c r="F411" s="154" t="s">
        <v>693</v>
      </c>
      <c r="G411" s="147">
        <f t="shared" si="13"/>
        <v>50</v>
      </c>
      <c r="H411" s="156">
        <v>50000</v>
      </c>
    </row>
    <row r="412" spans="1:8" ht="25.5">
      <c r="A412" s="98">
        <f t="shared" si="12"/>
        <v>401</v>
      </c>
      <c r="B412" s="155" t="s">
        <v>927</v>
      </c>
      <c r="C412" s="154" t="s">
        <v>92</v>
      </c>
      <c r="D412" s="154" t="s">
        <v>233</v>
      </c>
      <c r="E412" s="154" t="s">
        <v>628</v>
      </c>
      <c r="F412" s="154" t="s">
        <v>101</v>
      </c>
      <c r="G412" s="147">
        <f t="shared" si="13"/>
        <v>90</v>
      </c>
      <c r="H412" s="156">
        <v>90000</v>
      </c>
    </row>
    <row r="413" spans="1:8" ht="25.5">
      <c r="A413" s="98">
        <f t="shared" si="12"/>
        <v>402</v>
      </c>
      <c r="B413" s="155" t="s">
        <v>770</v>
      </c>
      <c r="C413" s="154" t="s">
        <v>92</v>
      </c>
      <c r="D413" s="154" t="s">
        <v>233</v>
      </c>
      <c r="E413" s="154" t="s">
        <v>628</v>
      </c>
      <c r="F413" s="154" t="s">
        <v>693</v>
      </c>
      <c r="G413" s="147">
        <f t="shared" si="13"/>
        <v>90</v>
      </c>
      <c r="H413" s="156">
        <v>90000</v>
      </c>
    </row>
    <row r="414" spans="1:8" ht="38.25">
      <c r="A414" s="98">
        <f t="shared" si="12"/>
        <v>403</v>
      </c>
      <c r="B414" s="155" t="s">
        <v>928</v>
      </c>
      <c r="C414" s="154" t="s">
        <v>92</v>
      </c>
      <c r="D414" s="154" t="s">
        <v>233</v>
      </c>
      <c r="E414" s="154" t="s">
        <v>629</v>
      </c>
      <c r="F414" s="154" t="s">
        <v>101</v>
      </c>
      <c r="G414" s="147">
        <f t="shared" si="13"/>
        <v>5</v>
      </c>
      <c r="H414" s="156">
        <v>5000</v>
      </c>
    </row>
    <row r="415" spans="1:8" ht="25.5">
      <c r="A415" s="98">
        <f t="shared" si="12"/>
        <v>404</v>
      </c>
      <c r="B415" s="155" t="s">
        <v>770</v>
      </c>
      <c r="C415" s="154" t="s">
        <v>92</v>
      </c>
      <c r="D415" s="154" t="s">
        <v>233</v>
      </c>
      <c r="E415" s="154" t="s">
        <v>629</v>
      </c>
      <c r="F415" s="154" t="s">
        <v>693</v>
      </c>
      <c r="G415" s="147">
        <f t="shared" si="13"/>
        <v>5</v>
      </c>
      <c r="H415" s="156">
        <v>5000</v>
      </c>
    </row>
    <row r="416" spans="1:8" ht="12.75">
      <c r="A416" s="98">
        <f t="shared" si="12"/>
        <v>405</v>
      </c>
      <c r="B416" s="155" t="s">
        <v>95</v>
      </c>
      <c r="C416" s="154" t="s">
        <v>92</v>
      </c>
      <c r="D416" s="154" t="s">
        <v>234</v>
      </c>
      <c r="E416" s="154" t="s">
        <v>113</v>
      </c>
      <c r="F416" s="154" t="s">
        <v>101</v>
      </c>
      <c r="G416" s="147">
        <f t="shared" si="13"/>
        <v>5425.88658</v>
      </c>
      <c r="H416" s="156">
        <v>5425886.58</v>
      </c>
    </row>
    <row r="417" spans="1:8" ht="38.25">
      <c r="A417" s="98">
        <f t="shared" si="12"/>
        <v>406</v>
      </c>
      <c r="B417" s="155" t="s">
        <v>901</v>
      </c>
      <c r="C417" s="154" t="s">
        <v>92</v>
      </c>
      <c r="D417" s="154" t="s">
        <v>234</v>
      </c>
      <c r="E417" s="154" t="s">
        <v>764</v>
      </c>
      <c r="F417" s="154" t="s">
        <v>101</v>
      </c>
      <c r="G417" s="147">
        <f t="shared" si="13"/>
        <v>5425.88658</v>
      </c>
      <c r="H417" s="156">
        <v>5425886.58</v>
      </c>
    </row>
    <row r="418" spans="1:8" ht="51">
      <c r="A418" s="98">
        <f t="shared" si="12"/>
        <v>407</v>
      </c>
      <c r="B418" s="155" t="s">
        <v>929</v>
      </c>
      <c r="C418" s="154" t="s">
        <v>92</v>
      </c>
      <c r="D418" s="154" t="s">
        <v>234</v>
      </c>
      <c r="E418" s="154" t="s">
        <v>643</v>
      </c>
      <c r="F418" s="154" t="s">
        <v>101</v>
      </c>
      <c r="G418" s="147">
        <f t="shared" si="13"/>
        <v>5425.88658</v>
      </c>
      <c r="H418" s="156">
        <v>5425886.58</v>
      </c>
    </row>
    <row r="419" spans="1:8" ht="51">
      <c r="A419" s="98">
        <f t="shared" si="12"/>
        <v>408</v>
      </c>
      <c r="B419" s="155" t="s">
        <v>930</v>
      </c>
      <c r="C419" s="154" t="s">
        <v>92</v>
      </c>
      <c r="D419" s="154" t="s">
        <v>234</v>
      </c>
      <c r="E419" s="154" t="s">
        <v>644</v>
      </c>
      <c r="F419" s="154" t="s">
        <v>101</v>
      </c>
      <c r="G419" s="147">
        <f t="shared" si="13"/>
        <v>4827.88658</v>
      </c>
      <c r="H419" s="156">
        <v>4827886.58</v>
      </c>
    </row>
    <row r="420" spans="1:8" ht="12.75">
      <c r="A420" s="98">
        <f t="shared" si="12"/>
        <v>409</v>
      </c>
      <c r="B420" s="155" t="s">
        <v>795</v>
      </c>
      <c r="C420" s="154" t="s">
        <v>92</v>
      </c>
      <c r="D420" s="154" t="s">
        <v>234</v>
      </c>
      <c r="E420" s="154" t="s">
        <v>644</v>
      </c>
      <c r="F420" s="154" t="s">
        <v>694</v>
      </c>
      <c r="G420" s="147">
        <f t="shared" si="13"/>
        <v>3900.51658</v>
      </c>
      <c r="H420" s="156">
        <v>3900516.58</v>
      </c>
    </row>
    <row r="421" spans="1:8" ht="25.5">
      <c r="A421" s="98">
        <f t="shared" si="12"/>
        <v>410</v>
      </c>
      <c r="B421" s="155" t="s">
        <v>770</v>
      </c>
      <c r="C421" s="154" t="s">
        <v>92</v>
      </c>
      <c r="D421" s="154" t="s">
        <v>234</v>
      </c>
      <c r="E421" s="154" t="s">
        <v>644</v>
      </c>
      <c r="F421" s="154" t="s">
        <v>693</v>
      </c>
      <c r="G421" s="147">
        <f t="shared" si="13"/>
        <v>924.87</v>
      </c>
      <c r="H421" s="156">
        <v>924870</v>
      </c>
    </row>
    <row r="422" spans="1:8" ht="12.75">
      <c r="A422" s="98">
        <f t="shared" si="12"/>
        <v>411</v>
      </c>
      <c r="B422" s="155" t="s">
        <v>796</v>
      </c>
      <c r="C422" s="154" t="s">
        <v>92</v>
      </c>
      <c r="D422" s="154" t="s">
        <v>234</v>
      </c>
      <c r="E422" s="154" t="s">
        <v>644</v>
      </c>
      <c r="F422" s="154" t="s">
        <v>695</v>
      </c>
      <c r="G422" s="147">
        <f t="shared" si="13"/>
        <v>2.5</v>
      </c>
      <c r="H422" s="156">
        <v>2500</v>
      </c>
    </row>
    <row r="423" spans="1:8" ht="51">
      <c r="A423" s="98">
        <f t="shared" si="12"/>
        <v>412</v>
      </c>
      <c r="B423" s="155" t="s">
        <v>931</v>
      </c>
      <c r="C423" s="154" t="s">
        <v>92</v>
      </c>
      <c r="D423" s="154" t="s">
        <v>234</v>
      </c>
      <c r="E423" s="154" t="s">
        <v>645</v>
      </c>
      <c r="F423" s="154" t="s">
        <v>101</v>
      </c>
      <c r="G423" s="147">
        <f t="shared" si="13"/>
        <v>598</v>
      </c>
      <c r="H423" s="156">
        <v>598000</v>
      </c>
    </row>
    <row r="424" spans="1:8" ht="25.5">
      <c r="A424" s="98">
        <f t="shared" si="12"/>
        <v>413</v>
      </c>
      <c r="B424" s="155" t="s">
        <v>770</v>
      </c>
      <c r="C424" s="154" t="s">
        <v>92</v>
      </c>
      <c r="D424" s="154" t="s">
        <v>234</v>
      </c>
      <c r="E424" s="154" t="s">
        <v>645</v>
      </c>
      <c r="F424" s="154" t="s">
        <v>693</v>
      </c>
      <c r="G424" s="147">
        <f t="shared" si="13"/>
        <v>598</v>
      </c>
      <c r="H424" s="156">
        <v>598000</v>
      </c>
    </row>
    <row r="425" spans="1:8" ht="38.25">
      <c r="A425" s="111">
        <f t="shared" si="12"/>
        <v>414</v>
      </c>
      <c r="B425" s="158" t="s">
        <v>1488</v>
      </c>
      <c r="C425" s="159" t="s">
        <v>96</v>
      </c>
      <c r="D425" s="159" t="s">
        <v>102</v>
      </c>
      <c r="E425" s="159" t="s">
        <v>113</v>
      </c>
      <c r="F425" s="159" t="s">
        <v>101</v>
      </c>
      <c r="G425" s="108">
        <f t="shared" si="13"/>
        <v>106567.23421</v>
      </c>
      <c r="H425" s="156">
        <v>106567234.21</v>
      </c>
    </row>
    <row r="426" spans="1:8" ht="12.75">
      <c r="A426" s="98">
        <f t="shared" si="12"/>
        <v>415</v>
      </c>
      <c r="B426" s="155" t="s">
        <v>264</v>
      </c>
      <c r="C426" s="154" t="s">
        <v>96</v>
      </c>
      <c r="D426" s="154" t="s">
        <v>230</v>
      </c>
      <c r="E426" s="154" t="s">
        <v>113</v>
      </c>
      <c r="F426" s="154" t="s">
        <v>101</v>
      </c>
      <c r="G426" s="147">
        <f t="shared" si="13"/>
        <v>48736.9</v>
      </c>
      <c r="H426" s="156">
        <v>48736900</v>
      </c>
    </row>
    <row r="427" spans="1:8" ht="12.75">
      <c r="A427" s="98">
        <f t="shared" si="12"/>
        <v>416</v>
      </c>
      <c r="B427" s="155" t="s">
        <v>94</v>
      </c>
      <c r="C427" s="154" t="s">
        <v>96</v>
      </c>
      <c r="D427" s="154" t="s">
        <v>232</v>
      </c>
      <c r="E427" s="154" t="s">
        <v>113</v>
      </c>
      <c r="F427" s="154" t="s">
        <v>101</v>
      </c>
      <c r="G427" s="147">
        <f t="shared" si="13"/>
        <v>46292.6</v>
      </c>
      <c r="H427" s="156">
        <v>46292600</v>
      </c>
    </row>
    <row r="428" spans="1:8" ht="38.25">
      <c r="A428" s="98">
        <f t="shared" si="12"/>
        <v>417</v>
      </c>
      <c r="B428" s="155" t="s">
        <v>932</v>
      </c>
      <c r="C428" s="154" t="s">
        <v>96</v>
      </c>
      <c r="D428" s="154" t="s">
        <v>232</v>
      </c>
      <c r="E428" s="154" t="s">
        <v>765</v>
      </c>
      <c r="F428" s="154" t="s">
        <v>101</v>
      </c>
      <c r="G428" s="147">
        <f t="shared" si="13"/>
        <v>46292.6</v>
      </c>
      <c r="H428" s="156">
        <v>46292600</v>
      </c>
    </row>
    <row r="429" spans="1:8" ht="12.75">
      <c r="A429" s="98">
        <f t="shared" si="12"/>
        <v>418</v>
      </c>
      <c r="B429" s="155" t="s">
        <v>933</v>
      </c>
      <c r="C429" s="154" t="s">
        <v>96</v>
      </c>
      <c r="D429" s="154" t="s">
        <v>232</v>
      </c>
      <c r="E429" s="154" t="s">
        <v>615</v>
      </c>
      <c r="F429" s="154" t="s">
        <v>101</v>
      </c>
      <c r="G429" s="147">
        <f t="shared" si="13"/>
        <v>46292.6</v>
      </c>
      <c r="H429" s="156">
        <v>46292600</v>
      </c>
    </row>
    <row r="430" spans="1:8" ht="39.75" customHeight="1">
      <c r="A430" s="98">
        <f t="shared" si="12"/>
        <v>419</v>
      </c>
      <c r="B430" s="155" t="s">
        <v>934</v>
      </c>
      <c r="C430" s="154" t="s">
        <v>96</v>
      </c>
      <c r="D430" s="154" t="s">
        <v>232</v>
      </c>
      <c r="E430" s="154" t="s">
        <v>616</v>
      </c>
      <c r="F430" s="154" t="s">
        <v>101</v>
      </c>
      <c r="G430" s="147">
        <f t="shared" si="13"/>
        <v>8361.7</v>
      </c>
      <c r="H430" s="156">
        <v>8361700</v>
      </c>
    </row>
    <row r="431" spans="1:8" ht="25.5">
      <c r="A431" s="98">
        <f t="shared" si="12"/>
        <v>420</v>
      </c>
      <c r="B431" s="155" t="s">
        <v>770</v>
      </c>
      <c r="C431" s="154" t="s">
        <v>96</v>
      </c>
      <c r="D431" s="154" t="s">
        <v>232</v>
      </c>
      <c r="E431" s="154" t="s">
        <v>616</v>
      </c>
      <c r="F431" s="154" t="s">
        <v>693</v>
      </c>
      <c r="G431" s="147">
        <f t="shared" si="13"/>
        <v>8361.7</v>
      </c>
      <c r="H431" s="156">
        <v>8361700</v>
      </c>
    </row>
    <row r="432" spans="1:8" ht="25.5">
      <c r="A432" s="98">
        <f t="shared" si="12"/>
        <v>421</v>
      </c>
      <c r="B432" s="155" t="s">
        <v>935</v>
      </c>
      <c r="C432" s="154" t="s">
        <v>96</v>
      </c>
      <c r="D432" s="154" t="s">
        <v>232</v>
      </c>
      <c r="E432" s="154" t="s">
        <v>617</v>
      </c>
      <c r="F432" s="154" t="s">
        <v>101</v>
      </c>
      <c r="G432" s="147">
        <f t="shared" si="13"/>
        <v>34214.4</v>
      </c>
      <c r="H432" s="156">
        <v>34214400</v>
      </c>
    </row>
    <row r="433" spans="1:8" ht="12.75">
      <c r="A433" s="98">
        <f t="shared" si="12"/>
        <v>422</v>
      </c>
      <c r="B433" s="155" t="s">
        <v>795</v>
      </c>
      <c r="C433" s="154" t="s">
        <v>96</v>
      </c>
      <c r="D433" s="154" t="s">
        <v>232</v>
      </c>
      <c r="E433" s="154" t="s">
        <v>617</v>
      </c>
      <c r="F433" s="154" t="s">
        <v>694</v>
      </c>
      <c r="G433" s="147">
        <f t="shared" si="13"/>
        <v>29798.48</v>
      </c>
      <c r="H433" s="156">
        <v>29798480</v>
      </c>
    </row>
    <row r="434" spans="1:8" ht="25.5">
      <c r="A434" s="98">
        <f t="shared" si="12"/>
        <v>423</v>
      </c>
      <c r="B434" s="155" t="s">
        <v>770</v>
      </c>
      <c r="C434" s="154" t="s">
        <v>96</v>
      </c>
      <c r="D434" s="154" t="s">
        <v>232</v>
      </c>
      <c r="E434" s="154" t="s">
        <v>617</v>
      </c>
      <c r="F434" s="154" t="s">
        <v>693</v>
      </c>
      <c r="G434" s="147">
        <f t="shared" si="13"/>
        <v>4372.42</v>
      </c>
      <c r="H434" s="156">
        <v>4372420</v>
      </c>
    </row>
    <row r="435" spans="1:8" ht="12.75">
      <c r="A435" s="98">
        <f t="shared" si="12"/>
        <v>424</v>
      </c>
      <c r="B435" s="155" t="s">
        <v>796</v>
      </c>
      <c r="C435" s="154" t="s">
        <v>96</v>
      </c>
      <c r="D435" s="154" t="s">
        <v>232</v>
      </c>
      <c r="E435" s="154" t="s">
        <v>617</v>
      </c>
      <c r="F435" s="154" t="s">
        <v>695</v>
      </c>
      <c r="G435" s="147">
        <f t="shared" si="13"/>
        <v>43.5</v>
      </c>
      <c r="H435" s="156">
        <v>43500</v>
      </c>
    </row>
    <row r="436" spans="1:8" ht="25.5">
      <c r="A436" s="98">
        <f t="shared" si="12"/>
        <v>425</v>
      </c>
      <c r="B436" s="155" t="s">
        <v>936</v>
      </c>
      <c r="C436" s="154" t="s">
        <v>96</v>
      </c>
      <c r="D436" s="154" t="s">
        <v>232</v>
      </c>
      <c r="E436" s="154" t="s">
        <v>618</v>
      </c>
      <c r="F436" s="154" t="s">
        <v>101</v>
      </c>
      <c r="G436" s="147">
        <f t="shared" si="13"/>
        <v>3716.5</v>
      </c>
      <c r="H436" s="156">
        <v>3716500</v>
      </c>
    </row>
    <row r="437" spans="1:8" ht="25.5">
      <c r="A437" s="98">
        <f t="shared" si="12"/>
        <v>426</v>
      </c>
      <c r="B437" s="155" t="s">
        <v>770</v>
      </c>
      <c r="C437" s="154" t="s">
        <v>96</v>
      </c>
      <c r="D437" s="154" t="s">
        <v>232</v>
      </c>
      <c r="E437" s="154" t="s">
        <v>618</v>
      </c>
      <c r="F437" s="154" t="s">
        <v>693</v>
      </c>
      <c r="G437" s="147">
        <f t="shared" si="13"/>
        <v>3716.5</v>
      </c>
      <c r="H437" s="156">
        <v>3716500</v>
      </c>
    </row>
    <row r="438" spans="1:8" ht="12.75">
      <c r="A438" s="98">
        <f t="shared" si="12"/>
        <v>427</v>
      </c>
      <c r="B438" s="155" t="s">
        <v>265</v>
      </c>
      <c r="C438" s="154" t="s">
        <v>96</v>
      </c>
      <c r="D438" s="154" t="s">
        <v>233</v>
      </c>
      <c r="E438" s="154" t="s">
        <v>113</v>
      </c>
      <c r="F438" s="154" t="s">
        <v>101</v>
      </c>
      <c r="G438" s="147">
        <f t="shared" si="13"/>
        <v>2444.3</v>
      </c>
      <c r="H438" s="156">
        <v>2444300</v>
      </c>
    </row>
    <row r="439" spans="1:8" ht="38.25">
      <c r="A439" s="98">
        <f t="shared" si="12"/>
        <v>428</v>
      </c>
      <c r="B439" s="155" t="s">
        <v>932</v>
      </c>
      <c r="C439" s="154" t="s">
        <v>96</v>
      </c>
      <c r="D439" s="154" t="s">
        <v>233</v>
      </c>
      <c r="E439" s="154" t="s">
        <v>765</v>
      </c>
      <c r="F439" s="154" t="s">
        <v>101</v>
      </c>
      <c r="G439" s="147">
        <f t="shared" si="13"/>
        <v>2444.3</v>
      </c>
      <c r="H439" s="156">
        <v>2444300</v>
      </c>
    </row>
    <row r="440" spans="1:8" ht="25.5">
      <c r="A440" s="98">
        <f t="shared" si="12"/>
        <v>429</v>
      </c>
      <c r="B440" s="155" t="s">
        <v>937</v>
      </c>
      <c r="C440" s="154" t="s">
        <v>96</v>
      </c>
      <c r="D440" s="154" t="s">
        <v>233</v>
      </c>
      <c r="E440" s="154" t="s">
        <v>630</v>
      </c>
      <c r="F440" s="154" t="s">
        <v>101</v>
      </c>
      <c r="G440" s="147">
        <f t="shared" si="13"/>
        <v>1712.3</v>
      </c>
      <c r="H440" s="156">
        <v>1712300</v>
      </c>
    </row>
    <row r="441" spans="1:8" ht="38.25">
      <c r="A441" s="98">
        <f t="shared" si="12"/>
        <v>430</v>
      </c>
      <c r="B441" s="155" t="s">
        <v>938</v>
      </c>
      <c r="C441" s="154" t="s">
        <v>96</v>
      </c>
      <c r="D441" s="154" t="s">
        <v>233</v>
      </c>
      <c r="E441" s="154" t="s">
        <v>631</v>
      </c>
      <c r="F441" s="154" t="s">
        <v>101</v>
      </c>
      <c r="G441" s="147">
        <f t="shared" si="13"/>
        <v>135</v>
      </c>
      <c r="H441" s="156">
        <v>135000</v>
      </c>
    </row>
    <row r="442" spans="1:8" ht="25.5">
      <c r="A442" s="98">
        <f t="shared" si="12"/>
        <v>431</v>
      </c>
      <c r="B442" s="155" t="s">
        <v>770</v>
      </c>
      <c r="C442" s="154" t="s">
        <v>96</v>
      </c>
      <c r="D442" s="154" t="s">
        <v>233</v>
      </c>
      <c r="E442" s="154" t="s">
        <v>631</v>
      </c>
      <c r="F442" s="154" t="s">
        <v>693</v>
      </c>
      <c r="G442" s="147">
        <f t="shared" si="13"/>
        <v>135</v>
      </c>
      <c r="H442" s="156">
        <v>135000</v>
      </c>
    </row>
    <row r="443" spans="1:8" ht="38.25">
      <c r="A443" s="98">
        <f t="shared" si="12"/>
        <v>432</v>
      </c>
      <c r="B443" s="155" t="s">
        <v>939</v>
      </c>
      <c r="C443" s="154" t="s">
        <v>96</v>
      </c>
      <c r="D443" s="154" t="s">
        <v>233</v>
      </c>
      <c r="E443" s="154" t="s">
        <v>632</v>
      </c>
      <c r="F443" s="154" t="s">
        <v>101</v>
      </c>
      <c r="G443" s="147">
        <f t="shared" si="13"/>
        <v>0</v>
      </c>
      <c r="H443" s="156">
        <v>0</v>
      </c>
    </row>
    <row r="444" spans="1:8" ht="25.5">
      <c r="A444" s="98">
        <f t="shared" si="12"/>
        <v>433</v>
      </c>
      <c r="B444" s="155" t="s">
        <v>770</v>
      </c>
      <c r="C444" s="154" t="s">
        <v>96</v>
      </c>
      <c r="D444" s="154" t="s">
        <v>233</v>
      </c>
      <c r="E444" s="154" t="s">
        <v>632</v>
      </c>
      <c r="F444" s="154" t="s">
        <v>693</v>
      </c>
      <c r="G444" s="147">
        <f t="shared" si="13"/>
        <v>0</v>
      </c>
      <c r="H444" s="156">
        <v>0</v>
      </c>
    </row>
    <row r="445" spans="1:8" ht="25.5">
      <c r="A445" s="98">
        <f t="shared" si="12"/>
        <v>434</v>
      </c>
      <c r="B445" s="155" t="s">
        <v>940</v>
      </c>
      <c r="C445" s="154" t="s">
        <v>96</v>
      </c>
      <c r="D445" s="154" t="s">
        <v>233</v>
      </c>
      <c r="E445" s="154" t="s">
        <v>633</v>
      </c>
      <c r="F445" s="154" t="s">
        <v>101</v>
      </c>
      <c r="G445" s="147">
        <f t="shared" si="13"/>
        <v>665</v>
      </c>
      <c r="H445" s="156">
        <v>665000</v>
      </c>
    </row>
    <row r="446" spans="1:8" ht="12.75">
      <c r="A446" s="98">
        <f t="shared" si="12"/>
        <v>435</v>
      </c>
      <c r="B446" s="155" t="s">
        <v>795</v>
      </c>
      <c r="C446" s="154" t="s">
        <v>96</v>
      </c>
      <c r="D446" s="154" t="s">
        <v>233</v>
      </c>
      <c r="E446" s="154" t="s">
        <v>633</v>
      </c>
      <c r="F446" s="154" t="s">
        <v>694</v>
      </c>
      <c r="G446" s="147">
        <f t="shared" si="13"/>
        <v>120</v>
      </c>
      <c r="H446" s="156">
        <v>120000</v>
      </c>
    </row>
    <row r="447" spans="1:8" ht="25.5">
      <c r="A447" s="98">
        <f t="shared" si="12"/>
        <v>436</v>
      </c>
      <c r="B447" s="155" t="s">
        <v>770</v>
      </c>
      <c r="C447" s="154" t="s">
        <v>96</v>
      </c>
      <c r="D447" s="154" t="s">
        <v>233</v>
      </c>
      <c r="E447" s="154" t="s">
        <v>633</v>
      </c>
      <c r="F447" s="154" t="s">
        <v>693</v>
      </c>
      <c r="G447" s="147">
        <f t="shared" si="13"/>
        <v>545</v>
      </c>
      <c r="H447" s="156">
        <v>545000</v>
      </c>
    </row>
    <row r="448" spans="1:8" ht="38.25">
      <c r="A448" s="98">
        <f t="shared" si="12"/>
        <v>437</v>
      </c>
      <c r="B448" s="155" t="s">
        <v>941</v>
      </c>
      <c r="C448" s="154" t="s">
        <v>96</v>
      </c>
      <c r="D448" s="154" t="s">
        <v>233</v>
      </c>
      <c r="E448" s="154" t="s">
        <v>634</v>
      </c>
      <c r="F448" s="154" t="s">
        <v>101</v>
      </c>
      <c r="G448" s="147">
        <f t="shared" si="13"/>
        <v>912.3</v>
      </c>
      <c r="H448" s="156">
        <v>912300</v>
      </c>
    </row>
    <row r="449" spans="1:8" ht="12.75">
      <c r="A449" s="98">
        <f t="shared" si="12"/>
        <v>438</v>
      </c>
      <c r="B449" s="155" t="s">
        <v>795</v>
      </c>
      <c r="C449" s="154" t="s">
        <v>96</v>
      </c>
      <c r="D449" s="154" t="s">
        <v>233</v>
      </c>
      <c r="E449" s="154" t="s">
        <v>634</v>
      </c>
      <c r="F449" s="154" t="s">
        <v>694</v>
      </c>
      <c r="G449" s="147">
        <f t="shared" si="13"/>
        <v>796.9</v>
      </c>
      <c r="H449" s="156">
        <v>796900</v>
      </c>
    </row>
    <row r="450" spans="1:8" ht="25.5">
      <c r="A450" s="98">
        <f t="shared" si="12"/>
        <v>439</v>
      </c>
      <c r="B450" s="155" t="s">
        <v>770</v>
      </c>
      <c r="C450" s="154" t="s">
        <v>96</v>
      </c>
      <c r="D450" s="154" t="s">
        <v>233</v>
      </c>
      <c r="E450" s="154" t="s">
        <v>634</v>
      </c>
      <c r="F450" s="154" t="s">
        <v>693</v>
      </c>
      <c r="G450" s="147">
        <f t="shared" si="13"/>
        <v>115.4</v>
      </c>
      <c r="H450" s="156">
        <v>115400</v>
      </c>
    </row>
    <row r="451" spans="1:8" ht="12.75">
      <c r="A451" s="98">
        <f t="shared" si="12"/>
        <v>440</v>
      </c>
      <c r="B451" s="155" t="s">
        <v>942</v>
      </c>
      <c r="C451" s="154" t="s">
        <v>96</v>
      </c>
      <c r="D451" s="154" t="s">
        <v>233</v>
      </c>
      <c r="E451" s="154" t="s">
        <v>635</v>
      </c>
      <c r="F451" s="154" t="s">
        <v>101</v>
      </c>
      <c r="G451" s="147">
        <f t="shared" si="13"/>
        <v>732</v>
      </c>
      <c r="H451" s="156">
        <v>732000</v>
      </c>
    </row>
    <row r="452" spans="1:8" ht="51">
      <c r="A452" s="98">
        <f t="shared" si="12"/>
        <v>441</v>
      </c>
      <c r="B452" s="155" t="s">
        <v>943</v>
      </c>
      <c r="C452" s="154" t="s">
        <v>96</v>
      </c>
      <c r="D452" s="154" t="s">
        <v>233</v>
      </c>
      <c r="E452" s="154" t="s">
        <v>636</v>
      </c>
      <c r="F452" s="154" t="s">
        <v>101</v>
      </c>
      <c r="G452" s="147">
        <f t="shared" si="13"/>
        <v>185</v>
      </c>
      <c r="H452" s="156">
        <v>185000</v>
      </c>
    </row>
    <row r="453" spans="1:8" ht="25.5">
      <c r="A453" s="98">
        <f t="shared" si="12"/>
        <v>442</v>
      </c>
      <c r="B453" s="155" t="s">
        <v>770</v>
      </c>
      <c r="C453" s="154" t="s">
        <v>96</v>
      </c>
      <c r="D453" s="154" t="s">
        <v>233</v>
      </c>
      <c r="E453" s="154" t="s">
        <v>636</v>
      </c>
      <c r="F453" s="154" t="s">
        <v>693</v>
      </c>
      <c r="G453" s="147">
        <f t="shared" si="13"/>
        <v>185</v>
      </c>
      <c r="H453" s="156">
        <v>185000</v>
      </c>
    </row>
    <row r="454" spans="1:8" ht="25.5">
      <c r="A454" s="98">
        <f t="shared" si="12"/>
        <v>443</v>
      </c>
      <c r="B454" s="155" t="s">
        <v>944</v>
      </c>
      <c r="C454" s="154" t="s">
        <v>96</v>
      </c>
      <c r="D454" s="154" t="s">
        <v>233</v>
      </c>
      <c r="E454" s="154" t="s">
        <v>637</v>
      </c>
      <c r="F454" s="154" t="s">
        <v>101</v>
      </c>
      <c r="G454" s="147">
        <f t="shared" si="13"/>
        <v>50</v>
      </c>
      <c r="H454" s="156">
        <v>50000</v>
      </c>
    </row>
    <row r="455" spans="1:8" ht="25.5">
      <c r="A455" s="98">
        <f t="shared" si="12"/>
        <v>444</v>
      </c>
      <c r="B455" s="155" t="s">
        <v>770</v>
      </c>
      <c r="C455" s="154" t="s">
        <v>96</v>
      </c>
      <c r="D455" s="154" t="s">
        <v>233</v>
      </c>
      <c r="E455" s="154" t="s">
        <v>637</v>
      </c>
      <c r="F455" s="154" t="s">
        <v>693</v>
      </c>
      <c r="G455" s="147">
        <f t="shared" si="13"/>
        <v>50</v>
      </c>
      <c r="H455" s="156">
        <v>50000</v>
      </c>
    </row>
    <row r="456" spans="1:8" ht="51">
      <c r="A456" s="98">
        <f t="shared" si="12"/>
        <v>445</v>
      </c>
      <c r="B456" s="155" t="s">
        <v>945</v>
      </c>
      <c r="C456" s="154" t="s">
        <v>96</v>
      </c>
      <c r="D456" s="154" t="s">
        <v>233</v>
      </c>
      <c r="E456" s="154" t="s">
        <v>638</v>
      </c>
      <c r="F456" s="154" t="s">
        <v>101</v>
      </c>
      <c r="G456" s="147">
        <f t="shared" si="13"/>
        <v>90</v>
      </c>
      <c r="H456" s="156">
        <v>90000</v>
      </c>
    </row>
    <row r="457" spans="1:8" ht="25.5">
      <c r="A457" s="98">
        <f t="shared" si="12"/>
        <v>446</v>
      </c>
      <c r="B457" s="155" t="s">
        <v>770</v>
      </c>
      <c r="C457" s="154" t="s">
        <v>96</v>
      </c>
      <c r="D457" s="154" t="s">
        <v>233</v>
      </c>
      <c r="E457" s="154" t="s">
        <v>638</v>
      </c>
      <c r="F457" s="154" t="s">
        <v>693</v>
      </c>
      <c r="G457" s="147">
        <f t="shared" si="13"/>
        <v>90</v>
      </c>
      <c r="H457" s="156">
        <v>90000</v>
      </c>
    </row>
    <row r="458" spans="1:8" ht="25.5">
      <c r="A458" s="98">
        <f t="shared" si="12"/>
        <v>447</v>
      </c>
      <c r="B458" s="155" t="s">
        <v>946</v>
      </c>
      <c r="C458" s="154" t="s">
        <v>96</v>
      </c>
      <c r="D458" s="154" t="s">
        <v>233</v>
      </c>
      <c r="E458" s="154" t="s">
        <v>639</v>
      </c>
      <c r="F458" s="154" t="s">
        <v>101</v>
      </c>
      <c r="G458" s="147">
        <f t="shared" si="13"/>
        <v>42</v>
      </c>
      <c r="H458" s="156">
        <v>42000</v>
      </c>
    </row>
    <row r="459" spans="1:8" ht="25.5" customHeight="1">
      <c r="A459" s="98">
        <f t="shared" si="12"/>
        <v>448</v>
      </c>
      <c r="B459" s="155" t="s">
        <v>770</v>
      </c>
      <c r="C459" s="154" t="s">
        <v>96</v>
      </c>
      <c r="D459" s="154" t="s">
        <v>233</v>
      </c>
      <c r="E459" s="154" t="s">
        <v>639</v>
      </c>
      <c r="F459" s="154" t="s">
        <v>693</v>
      </c>
      <c r="G459" s="147">
        <f t="shared" si="13"/>
        <v>42</v>
      </c>
      <c r="H459" s="156">
        <v>42000</v>
      </c>
    </row>
    <row r="460" spans="1:8" ht="38.25">
      <c r="A460" s="98">
        <f t="shared" si="12"/>
        <v>449</v>
      </c>
      <c r="B460" s="155" t="s">
        <v>947</v>
      </c>
      <c r="C460" s="154" t="s">
        <v>96</v>
      </c>
      <c r="D460" s="154" t="s">
        <v>233</v>
      </c>
      <c r="E460" s="154" t="s">
        <v>640</v>
      </c>
      <c r="F460" s="154" t="s">
        <v>101</v>
      </c>
      <c r="G460" s="147">
        <f t="shared" si="13"/>
        <v>125</v>
      </c>
      <c r="H460" s="156">
        <v>125000</v>
      </c>
    </row>
    <row r="461" spans="1:8" ht="25.5">
      <c r="A461" s="98">
        <f aca="true" t="shared" si="14" ref="A461:A524">1+A460</f>
        <v>450</v>
      </c>
      <c r="B461" s="155" t="s">
        <v>770</v>
      </c>
      <c r="C461" s="154" t="s">
        <v>96</v>
      </c>
      <c r="D461" s="154" t="s">
        <v>233</v>
      </c>
      <c r="E461" s="154" t="s">
        <v>640</v>
      </c>
      <c r="F461" s="154" t="s">
        <v>693</v>
      </c>
      <c r="G461" s="147">
        <f aca="true" t="shared" si="15" ref="G461:G524">H461/1000</f>
        <v>125</v>
      </c>
      <c r="H461" s="156">
        <v>125000</v>
      </c>
    </row>
    <row r="462" spans="1:8" ht="25.5">
      <c r="A462" s="98">
        <f t="shared" si="14"/>
        <v>451</v>
      </c>
      <c r="B462" s="155" t="s">
        <v>1263</v>
      </c>
      <c r="C462" s="154" t="s">
        <v>96</v>
      </c>
      <c r="D462" s="154" t="s">
        <v>233</v>
      </c>
      <c r="E462" s="154" t="s">
        <v>641</v>
      </c>
      <c r="F462" s="154" t="s">
        <v>101</v>
      </c>
      <c r="G462" s="147">
        <f t="shared" si="15"/>
        <v>105</v>
      </c>
      <c r="H462" s="156">
        <v>105000</v>
      </c>
    </row>
    <row r="463" spans="1:8" ht="12.75">
      <c r="A463" s="98">
        <f t="shared" si="14"/>
        <v>452</v>
      </c>
      <c r="B463" s="155" t="s">
        <v>795</v>
      </c>
      <c r="C463" s="154" t="s">
        <v>96</v>
      </c>
      <c r="D463" s="154" t="s">
        <v>233</v>
      </c>
      <c r="E463" s="154" t="s">
        <v>641</v>
      </c>
      <c r="F463" s="154" t="s">
        <v>694</v>
      </c>
      <c r="G463" s="147">
        <f t="shared" si="15"/>
        <v>50.6</v>
      </c>
      <c r="H463" s="156">
        <v>50600</v>
      </c>
    </row>
    <row r="464" spans="1:8" ht="25.5">
      <c r="A464" s="98">
        <f t="shared" si="14"/>
        <v>453</v>
      </c>
      <c r="B464" s="155" t="s">
        <v>770</v>
      </c>
      <c r="C464" s="154" t="s">
        <v>96</v>
      </c>
      <c r="D464" s="154" t="s">
        <v>233</v>
      </c>
      <c r="E464" s="154" t="s">
        <v>641</v>
      </c>
      <c r="F464" s="154" t="s">
        <v>693</v>
      </c>
      <c r="G464" s="147">
        <f t="shared" si="15"/>
        <v>54.4</v>
      </c>
      <c r="H464" s="156">
        <v>54400</v>
      </c>
    </row>
    <row r="465" spans="1:8" ht="13.5" customHeight="1">
      <c r="A465" s="98">
        <f t="shared" si="14"/>
        <v>454</v>
      </c>
      <c r="B465" s="155" t="s">
        <v>948</v>
      </c>
      <c r="C465" s="154" t="s">
        <v>96</v>
      </c>
      <c r="D465" s="154" t="s">
        <v>233</v>
      </c>
      <c r="E465" s="154" t="s">
        <v>642</v>
      </c>
      <c r="F465" s="154" t="s">
        <v>101</v>
      </c>
      <c r="G465" s="147">
        <f t="shared" si="15"/>
        <v>135</v>
      </c>
      <c r="H465" s="156">
        <v>135000</v>
      </c>
    </row>
    <row r="466" spans="1:8" ht="12.75" customHeight="1">
      <c r="A466" s="98">
        <f t="shared" si="14"/>
        <v>455</v>
      </c>
      <c r="B466" s="155" t="s">
        <v>795</v>
      </c>
      <c r="C466" s="154" t="s">
        <v>96</v>
      </c>
      <c r="D466" s="154" t="s">
        <v>233</v>
      </c>
      <c r="E466" s="154" t="s">
        <v>642</v>
      </c>
      <c r="F466" s="154" t="s">
        <v>694</v>
      </c>
      <c r="G466" s="147">
        <f t="shared" si="15"/>
        <v>17.5</v>
      </c>
      <c r="H466" s="156">
        <v>17500</v>
      </c>
    </row>
    <row r="467" spans="1:8" ht="25.5">
      <c r="A467" s="98">
        <f t="shared" si="14"/>
        <v>456</v>
      </c>
      <c r="B467" s="155" t="s">
        <v>770</v>
      </c>
      <c r="C467" s="154" t="s">
        <v>96</v>
      </c>
      <c r="D467" s="154" t="s">
        <v>233</v>
      </c>
      <c r="E467" s="154" t="s">
        <v>642</v>
      </c>
      <c r="F467" s="154" t="s">
        <v>693</v>
      </c>
      <c r="G467" s="147">
        <f t="shared" si="15"/>
        <v>117.5</v>
      </c>
      <c r="H467" s="156">
        <v>117500</v>
      </c>
    </row>
    <row r="468" spans="1:8" ht="12.75">
      <c r="A468" s="98">
        <f t="shared" si="14"/>
        <v>457</v>
      </c>
      <c r="B468" s="155" t="s">
        <v>77</v>
      </c>
      <c r="C468" s="154" t="s">
        <v>96</v>
      </c>
      <c r="D468" s="154" t="s">
        <v>235</v>
      </c>
      <c r="E468" s="154" t="s">
        <v>113</v>
      </c>
      <c r="F468" s="154" t="s">
        <v>101</v>
      </c>
      <c r="G468" s="147">
        <f t="shared" si="15"/>
        <v>22556.38964</v>
      </c>
      <c r="H468" s="156">
        <v>22556389.64</v>
      </c>
    </row>
    <row r="469" spans="1:8" ht="12.75">
      <c r="A469" s="98">
        <f t="shared" si="14"/>
        <v>458</v>
      </c>
      <c r="B469" s="155" t="s">
        <v>97</v>
      </c>
      <c r="C469" s="154" t="s">
        <v>96</v>
      </c>
      <c r="D469" s="154" t="s">
        <v>236</v>
      </c>
      <c r="E469" s="154" t="s">
        <v>113</v>
      </c>
      <c r="F469" s="154" t="s">
        <v>101</v>
      </c>
      <c r="G469" s="147">
        <f t="shared" si="15"/>
        <v>20915.78964</v>
      </c>
      <c r="H469" s="156">
        <v>20915789.64</v>
      </c>
    </row>
    <row r="470" spans="1:8" ht="38.25">
      <c r="A470" s="98">
        <f t="shared" si="14"/>
        <v>459</v>
      </c>
      <c r="B470" s="155" t="s">
        <v>932</v>
      </c>
      <c r="C470" s="154" t="s">
        <v>96</v>
      </c>
      <c r="D470" s="154" t="s">
        <v>236</v>
      </c>
      <c r="E470" s="154" t="s">
        <v>765</v>
      </c>
      <c r="F470" s="154" t="s">
        <v>101</v>
      </c>
      <c r="G470" s="147">
        <f t="shared" si="15"/>
        <v>20915.78964</v>
      </c>
      <c r="H470" s="156">
        <v>20915789.64</v>
      </c>
    </row>
    <row r="471" spans="1:8" ht="12.75">
      <c r="A471" s="98">
        <f t="shared" si="14"/>
        <v>460</v>
      </c>
      <c r="B471" s="155" t="s">
        <v>949</v>
      </c>
      <c r="C471" s="154" t="s">
        <v>96</v>
      </c>
      <c r="D471" s="154" t="s">
        <v>236</v>
      </c>
      <c r="E471" s="154" t="s">
        <v>646</v>
      </c>
      <c r="F471" s="154" t="s">
        <v>101</v>
      </c>
      <c r="G471" s="147">
        <f t="shared" si="15"/>
        <v>20915.78964</v>
      </c>
      <c r="H471" s="156">
        <v>20915789.64</v>
      </c>
    </row>
    <row r="472" spans="1:8" ht="25.5">
      <c r="A472" s="98">
        <f t="shared" si="14"/>
        <v>461</v>
      </c>
      <c r="B472" s="155" t="s">
        <v>950</v>
      </c>
      <c r="C472" s="154" t="s">
        <v>96</v>
      </c>
      <c r="D472" s="154" t="s">
        <v>236</v>
      </c>
      <c r="E472" s="154" t="s">
        <v>647</v>
      </c>
      <c r="F472" s="154" t="s">
        <v>101</v>
      </c>
      <c r="G472" s="147">
        <f t="shared" si="15"/>
        <v>147.5</v>
      </c>
      <c r="H472" s="156">
        <v>147500</v>
      </c>
    </row>
    <row r="473" spans="1:8" ht="25.5">
      <c r="A473" s="98">
        <f t="shared" si="14"/>
        <v>462</v>
      </c>
      <c r="B473" s="155" t="s">
        <v>770</v>
      </c>
      <c r="C473" s="154" t="s">
        <v>96</v>
      </c>
      <c r="D473" s="154" t="s">
        <v>236</v>
      </c>
      <c r="E473" s="154" t="s">
        <v>647</v>
      </c>
      <c r="F473" s="154" t="s">
        <v>693</v>
      </c>
      <c r="G473" s="147">
        <f t="shared" si="15"/>
        <v>147.5</v>
      </c>
      <c r="H473" s="156">
        <v>147500</v>
      </c>
    </row>
    <row r="474" spans="1:8" ht="63.75">
      <c r="A474" s="98">
        <f t="shared" si="14"/>
        <v>463</v>
      </c>
      <c r="B474" s="155" t="s">
        <v>1569</v>
      </c>
      <c r="C474" s="154" t="s">
        <v>96</v>
      </c>
      <c r="D474" s="154" t="s">
        <v>236</v>
      </c>
      <c r="E474" s="154" t="s">
        <v>687</v>
      </c>
      <c r="F474" s="154" t="s">
        <v>101</v>
      </c>
      <c r="G474" s="147">
        <f t="shared" si="15"/>
        <v>10363.44</v>
      </c>
      <c r="H474" s="156">
        <v>10363440</v>
      </c>
    </row>
    <row r="475" spans="1:8" ht="14.25" customHeight="1">
      <c r="A475" s="98">
        <f t="shared" si="14"/>
        <v>464</v>
      </c>
      <c r="B475" s="155" t="s">
        <v>896</v>
      </c>
      <c r="C475" s="154" t="s">
        <v>96</v>
      </c>
      <c r="D475" s="154" t="s">
        <v>236</v>
      </c>
      <c r="E475" s="154" t="s">
        <v>687</v>
      </c>
      <c r="F475" s="154" t="s">
        <v>684</v>
      </c>
      <c r="G475" s="147">
        <f t="shared" si="15"/>
        <v>10363.44</v>
      </c>
      <c r="H475" s="156">
        <v>10363440</v>
      </c>
    </row>
    <row r="476" spans="1:8" ht="15.75" customHeight="1">
      <c r="A476" s="98">
        <f t="shared" si="14"/>
        <v>465</v>
      </c>
      <c r="B476" s="155" t="s">
        <v>951</v>
      </c>
      <c r="C476" s="154" t="s">
        <v>96</v>
      </c>
      <c r="D476" s="154" t="s">
        <v>236</v>
      </c>
      <c r="E476" s="154" t="s">
        <v>648</v>
      </c>
      <c r="F476" s="154" t="s">
        <v>101</v>
      </c>
      <c r="G476" s="147">
        <f t="shared" si="15"/>
        <v>3198</v>
      </c>
      <c r="H476" s="156">
        <v>3198000</v>
      </c>
    </row>
    <row r="477" spans="1:8" ht="12.75">
      <c r="A477" s="98">
        <f t="shared" si="14"/>
        <v>466</v>
      </c>
      <c r="B477" s="155" t="s">
        <v>795</v>
      </c>
      <c r="C477" s="154" t="s">
        <v>96</v>
      </c>
      <c r="D477" s="154" t="s">
        <v>236</v>
      </c>
      <c r="E477" s="154" t="s">
        <v>648</v>
      </c>
      <c r="F477" s="154" t="s">
        <v>694</v>
      </c>
      <c r="G477" s="147">
        <f t="shared" si="15"/>
        <v>1824</v>
      </c>
      <c r="H477" s="156">
        <v>1824000</v>
      </c>
    </row>
    <row r="478" spans="1:8" ht="25.5">
      <c r="A478" s="98">
        <f t="shared" si="14"/>
        <v>467</v>
      </c>
      <c r="B478" s="155" t="s">
        <v>770</v>
      </c>
      <c r="C478" s="154" t="s">
        <v>96</v>
      </c>
      <c r="D478" s="154" t="s">
        <v>236</v>
      </c>
      <c r="E478" s="154" t="s">
        <v>648</v>
      </c>
      <c r="F478" s="154" t="s">
        <v>693</v>
      </c>
      <c r="G478" s="147">
        <f t="shared" si="15"/>
        <v>1374</v>
      </c>
      <c r="H478" s="156">
        <v>1374000</v>
      </c>
    </row>
    <row r="479" spans="1:8" ht="38.25">
      <c r="A479" s="98">
        <f t="shared" si="14"/>
        <v>468</v>
      </c>
      <c r="B479" s="155" t="s">
        <v>1264</v>
      </c>
      <c r="C479" s="154" t="s">
        <v>96</v>
      </c>
      <c r="D479" s="154" t="s">
        <v>236</v>
      </c>
      <c r="E479" s="154" t="s">
        <v>649</v>
      </c>
      <c r="F479" s="154" t="s">
        <v>101</v>
      </c>
      <c r="G479" s="147">
        <f t="shared" si="15"/>
        <v>1400.5</v>
      </c>
      <c r="H479" s="156">
        <v>1400500</v>
      </c>
    </row>
    <row r="480" spans="1:8" ht="12.75">
      <c r="A480" s="98">
        <f t="shared" si="14"/>
        <v>469</v>
      </c>
      <c r="B480" s="155" t="s">
        <v>795</v>
      </c>
      <c r="C480" s="154" t="s">
        <v>96</v>
      </c>
      <c r="D480" s="154" t="s">
        <v>236</v>
      </c>
      <c r="E480" s="154" t="s">
        <v>649</v>
      </c>
      <c r="F480" s="154" t="s">
        <v>694</v>
      </c>
      <c r="G480" s="147">
        <f t="shared" si="15"/>
        <v>1287.2</v>
      </c>
      <c r="H480" s="156">
        <v>1287200</v>
      </c>
    </row>
    <row r="481" spans="1:8" ht="25.5">
      <c r="A481" s="98">
        <f t="shared" si="14"/>
        <v>470</v>
      </c>
      <c r="B481" s="155" t="s">
        <v>770</v>
      </c>
      <c r="C481" s="154" t="s">
        <v>96</v>
      </c>
      <c r="D481" s="154" t="s">
        <v>236</v>
      </c>
      <c r="E481" s="154" t="s">
        <v>649</v>
      </c>
      <c r="F481" s="154" t="s">
        <v>693</v>
      </c>
      <c r="G481" s="147">
        <f t="shared" si="15"/>
        <v>113.3</v>
      </c>
      <c r="H481" s="156">
        <v>113300</v>
      </c>
    </row>
    <row r="482" spans="1:8" ht="25.5">
      <c r="A482" s="98">
        <f t="shared" si="14"/>
        <v>471</v>
      </c>
      <c r="B482" s="155" t="s">
        <v>952</v>
      </c>
      <c r="C482" s="154" t="s">
        <v>96</v>
      </c>
      <c r="D482" s="154" t="s">
        <v>236</v>
      </c>
      <c r="E482" s="154" t="s">
        <v>650</v>
      </c>
      <c r="F482" s="154" t="s">
        <v>101</v>
      </c>
      <c r="G482" s="147">
        <f t="shared" si="15"/>
        <v>5255.349639999999</v>
      </c>
      <c r="H482" s="156">
        <v>5255349.64</v>
      </c>
    </row>
    <row r="483" spans="1:8" ht="25.5">
      <c r="A483" s="98">
        <f t="shared" si="14"/>
        <v>472</v>
      </c>
      <c r="B483" s="155" t="s">
        <v>770</v>
      </c>
      <c r="C483" s="154" t="s">
        <v>96</v>
      </c>
      <c r="D483" s="154" t="s">
        <v>236</v>
      </c>
      <c r="E483" s="154" t="s">
        <v>650</v>
      </c>
      <c r="F483" s="154" t="s">
        <v>693</v>
      </c>
      <c r="G483" s="147">
        <f t="shared" si="15"/>
        <v>5255.349639999999</v>
      </c>
      <c r="H483" s="156">
        <v>5255349.64</v>
      </c>
    </row>
    <row r="484" spans="1:8" ht="25.5">
      <c r="A484" s="98">
        <f t="shared" si="14"/>
        <v>473</v>
      </c>
      <c r="B484" s="155" t="s">
        <v>953</v>
      </c>
      <c r="C484" s="154" t="s">
        <v>96</v>
      </c>
      <c r="D484" s="154" t="s">
        <v>236</v>
      </c>
      <c r="E484" s="154" t="s">
        <v>651</v>
      </c>
      <c r="F484" s="154" t="s">
        <v>101</v>
      </c>
      <c r="G484" s="147">
        <f t="shared" si="15"/>
        <v>64</v>
      </c>
      <c r="H484" s="156">
        <v>64000</v>
      </c>
    </row>
    <row r="485" spans="1:8" ht="25.5">
      <c r="A485" s="98">
        <f t="shared" si="14"/>
        <v>474</v>
      </c>
      <c r="B485" s="155" t="s">
        <v>770</v>
      </c>
      <c r="C485" s="154" t="s">
        <v>96</v>
      </c>
      <c r="D485" s="154" t="s">
        <v>236</v>
      </c>
      <c r="E485" s="154" t="s">
        <v>651</v>
      </c>
      <c r="F485" s="154" t="s">
        <v>693</v>
      </c>
      <c r="G485" s="147">
        <f t="shared" si="15"/>
        <v>64</v>
      </c>
      <c r="H485" s="156">
        <v>64000</v>
      </c>
    </row>
    <row r="486" spans="1:8" ht="12.75">
      <c r="A486" s="98">
        <f t="shared" si="14"/>
        <v>475</v>
      </c>
      <c r="B486" s="155" t="s">
        <v>954</v>
      </c>
      <c r="C486" s="154" t="s">
        <v>96</v>
      </c>
      <c r="D486" s="154" t="s">
        <v>236</v>
      </c>
      <c r="E486" s="154" t="s">
        <v>652</v>
      </c>
      <c r="F486" s="154" t="s">
        <v>101</v>
      </c>
      <c r="G486" s="147">
        <f t="shared" si="15"/>
        <v>437</v>
      </c>
      <c r="H486" s="156">
        <v>437000</v>
      </c>
    </row>
    <row r="487" spans="1:8" ht="25.5">
      <c r="A487" s="98">
        <f t="shared" si="14"/>
        <v>476</v>
      </c>
      <c r="B487" s="155" t="s">
        <v>770</v>
      </c>
      <c r="C487" s="154" t="s">
        <v>96</v>
      </c>
      <c r="D487" s="154" t="s">
        <v>236</v>
      </c>
      <c r="E487" s="154" t="s">
        <v>652</v>
      </c>
      <c r="F487" s="154" t="s">
        <v>693</v>
      </c>
      <c r="G487" s="147">
        <f t="shared" si="15"/>
        <v>437</v>
      </c>
      <c r="H487" s="156">
        <v>437000</v>
      </c>
    </row>
    <row r="488" spans="1:8" ht="76.5">
      <c r="A488" s="98">
        <f t="shared" si="14"/>
        <v>477</v>
      </c>
      <c r="B488" s="155" t="s">
        <v>955</v>
      </c>
      <c r="C488" s="154" t="s">
        <v>96</v>
      </c>
      <c r="D488" s="154" t="s">
        <v>236</v>
      </c>
      <c r="E488" s="154" t="s">
        <v>653</v>
      </c>
      <c r="F488" s="154" t="s">
        <v>101</v>
      </c>
      <c r="G488" s="147">
        <f t="shared" si="15"/>
        <v>50</v>
      </c>
      <c r="H488" s="156">
        <v>50000</v>
      </c>
    </row>
    <row r="489" spans="1:8" ht="25.5">
      <c r="A489" s="98">
        <f t="shared" si="14"/>
        <v>478</v>
      </c>
      <c r="B489" s="155" t="s">
        <v>770</v>
      </c>
      <c r="C489" s="154" t="s">
        <v>96</v>
      </c>
      <c r="D489" s="154" t="s">
        <v>236</v>
      </c>
      <c r="E489" s="154" t="s">
        <v>653</v>
      </c>
      <c r="F489" s="154" t="s">
        <v>693</v>
      </c>
      <c r="G489" s="147">
        <f t="shared" si="15"/>
        <v>50</v>
      </c>
      <c r="H489" s="156">
        <v>50000</v>
      </c>
    </row>
    <row r="490" spans="1:8" ht="12.75">
      <c r="A490" s="98">
        <f t="shared" si="14"/>
        <v>479</v>
      </c>
      <c r="B490" s="155" t="s">
        <v>78</v>
      </c>
      <c r="C490" s="154" t="s">
        <v>96</v>
      </c>
      <c r="D490" s="154" t="s">
        <v>79</v>
      </c>
      <c r="E490" s="154" t="s">
        <v>113</v>
      </c>
      <c r="F490" s="154" t="s">
        <v>101</v>
      </c>
      <c r="G490" s="147">
        <f t="shared" si="15"/>
        <v>1640.6</v>
      </c>
      <c r="H490" s="156">
        <v>1640600</v>
      </c>
    </row>
    <row r="491" spans="1:8" ht="38.25">
      <c r="A491" s="98">
        <f t="shared" si="14"/>
        <v>480</v>
      </c>
      <c r="B491" s="155" t="s">
        <v>932</v>
      </c>
      <c r="C491" s="154" t="s">
        <v>96</v>
      </c>
      <c r="D491" s="154" t="s">
        <v>79</v>
      </c>
      <c r="E491" s="154" t="s">
        <v>765</v>
      </c>
      <c r="F491" s="154" t="s">
        <v>101</v>
      </c>
      <c r="G491" s="147">
        <f t="shared" si="15"/>
        <v>1640.6</v>
      </c>
      <c r="H491" s="156">
        <v>1640600</v>
      </c>
    </row>
    <row r="492" spans="1:8" ht="12.75">
      <c r="A492" s="98">
        <f t="shared" si="14"/>
        <v>481</v>
      </c>
      <c r="B492" s="155" t="s">
        <v>956</v>
      </c>
      <c r="C492" s="154" t="s">
        <v>96</v>
      </c>
      <c r="D492" s="154" t="s">
        <v>79</v>
      </c>
      <c r="E492" s="154" t="s">
        <v>654</v>
      </c>
      <c r="F492" s="154" t="s">
        <v>101</v>
      </c>
      <c r="G492" s="147">
        <f t="shared" si="15"/>
        <v>1640.6</v>
      </c>
      <c r="H492" s="156">
        <v>1640600</v>
      </c>
    </row>
    <row r="493" spans="1:8" ht="38.25">
      <c r="A493" s="98">
        <f t="shared" si="14"/>
        <v>482</v>
      </c>
      <c r="B493" s="155" t="s">
        <v>1265</v>
      </c>
      <c r="C493" s="154" t="s">
        <v>96</v>
      </c>
      <c r="D493" s="154" t="s">
        <v>79</v>
      </c>
      <c r="E493" s="154" t="s">
        <v>655</v>
      </c>
      <c r="F493" s="154" t="s">
        <v>101</v>
      </c>
      <c r="G493" s="147">
        <f t="shared" si="15"/>
        <v>1637.6</v>
      </c>
      <c r="H493" s="156">
        <v>1637600</v>
      </c>
    </row>
    <row r="494" spans="1:8" ht="12.75">
      <c r="A494" s="98">
        <f t="shared" si="14"/>
        <v>483</v>
      </c>
      <c r="B494" s="155" t="s">
        <v>795</v>
      </c>
      <c r="C494" s="154" t="s">
        <v>96</v>
      </c>
      <c r="D494" s="154" t="s">
        <v>79</v>
      </c>
      <c r="E494" s="154" t="s">
        <v>655</v>
      </c>
      <c r="F494" s="154" t="s">
        <v>694</v>
      </c>
      <c r="G494" s="147">
        <f t="shared" si="15"/>
        <v>1349.8</v>
      </c>
      <c r="H494" s="156">
        <v>1349800</v>
      </c>
    </row>
    <row r="495" spans="1:8" ht="25.5">
      <c r="A495" s="98">
        <f t="shared" si="14"/>
        <v>484</v>
      </c>
      <c r="B495" s="155" t="s">
        <v>770</v>
      </c>
      <c r="C495" s="154" t="s">
        <v>96</v>
      </c>
      <c r="D495" s="154" t="s">
        <v>79</v>
      </c>
      <c r="E495" s="154" t="s">
        <v>655</v>
      </c>
      <c r="F495" s="154" t="s">
        <v>693</v>
      </c>
      <c r="G495" s="147">
        <f t="shared" si="15"/>
        <v>287.8</v>
      </c>
      <c r="H495" s="156">
        <v>287800</v>
      </c>
    </row>
    <row r="496" spans="1:8" ht="38.25">
      <c r="A496" s="98">
        <f t="shared" si="14"/>
        <v>485</v>
      </c>
      <c r="B496" s="155" t="s">
        <v>957</v>
      </c>
      <c r="C496" s="154" t="s">
        <v>96</v>
      </c>
      <c r="D496" s="154" t="s">
        <v>79</v>
      </c>
      <c r="E496" s="154" t="s">
        <v>656</v>
      </c>
      <c r="F496" s="154" t="s">
        <v>101</v>
      </c>
      <c r="G496" s="147">
        <f t="shared" si="15"/>
        <v>3</v>
      </c>
      <c r="H496" s="156">
        <v>3000</v>
      </c>
    </row>
    <row r="497" spans="1:8" ht="25.5">
      <c r="A497" s="98">
        <f t="shared" si="14"/>
        <v>486</v>
      </c>
      <c r="B497" s="155" t="s">
        <v>770</v>
      </c>
      <c r="C497" s="154" t="s">
        <v>96</v>
      </c>
      <c r="D497" s="154" t="s">
        <v>79</v>
      </c>
      <c r="E497" s="154" t="s">
        <v>656</v>
      </c>
      <c r="F497" s="154" t="s">
        <v>693</v>
      </c>
      <c r="G497" s="147">
        <f t="shared" si="15"/>
        <v>3</v>
      </c>
      <c r="H497" s="156">
        <v>3000</v>
      </c>
    </row>
    <row r="498" spans="1:8" ht="12.75">
      <c r="A498" s="98">
        <f t="shared" si="14"/>
        <v>487</v>
      </c>
      <c r="B498" s="155" t="s">
        <v>266</v>
      </c>
      <c r="C498" s="154" t="s">
        <v>96</v>
      </c>
      <c r="D498" s="154" t="s">
        <v>237</v>
      </c>
      <c r="E498" s="154" t="s">
        <v>113</v>
      </c>
      <c r="F498" s="154" t="s">
        <v>101</v>
      </c>
      <c r="G498" s="147">
        <f t="shared" si="15"/>
        <v>1576.8</v>
      </c>
      <c r="H498" s="156">
        <v>1576800</v>
      </c>
    </row>
    <row r="499" spans="1:8" ht="12.75">
      <c r="A499" s="98">
        <f t="shared" si="14"/>
        <v>488</v>
      </c>
      <c r="B499" s="155" t="s">
        <v>268</v>
      </c>
      <c r="C499" s="154" t="s">
        <v>96</v>
      </c>
      <c r="D499" s="154" t="s">
        <v>239</v>
      </c>
      <c r="E499" s="154" t="s">
        <v>113</v>
      </c>
      <c r="F499" s="154" t="s">
        <v>101</v>
      </c>
      <c r="G499" s="147">
        <f t="shared" si="15"/>
        <v>1576.8</v>
      </c>
      <c r="H499" s="156">
        <v>1576800</v>
      </c>
    </row>
    <row r="500" spans="1:8" ht="38.25">
      <c r="A500" s="98">
        <f t="shared" si="14"/>
        <v>489</v>
      </c>
      <c r="B500" s="155" t="s">
        <v>932</v>
      </c>
      <c r="C500" s="154" t="s">
        <v>96</v>
      </c>
      <c r="D500" s="154" t="s">
        <v>239</v>
      </c>
      <c r="E500" s="154" t="s">
        <v>765</v>
      </c>
      <c r="F500" s="154" t="s">
        <v>101</v>
      </c>
      <c r="G500" s="147">
        <f t="shared" si="15"/>
        <v>1576.8</v>
      </c>
      <c r="H500" s="156">
        <v>1576800</v>
      </c>
    </row>
    <row r="501" spans="1:8" ht="25.5">
      <c r="A501" s="98">
        <f t="shared" si="14"/>
        <v>490</v>
      </c>
      <c r="B501" s="155" t="s">
        <v>958</v>
      </c>
      <c r="C501" s="154" t="s">
        <v>96</v>
      </c>
      <c r="D501" s="154" t="s">
        <v>239</v>
      </c>
      <c r="E501" s="154" t="s">
        <v>660</v>
      </c>
      <c r="F501" s="154" t="s">
        <v>101</v>
      </c>
      <c r="G501" s="147">
        <f t="shared" si="15"/>
        <v>1576.8</v>
      </c>
      <c r="H501" s="156">
        <v>1576800</v>
      </c>
    </row>
    <row r="502" spans="1:8" ht="25.5">
      <c r="A502" s="98">
        <f t="shared" si="14"/>
        <v>491</v>
      </c>
      <c r="B502" s="155" t="s">
        <v>959</v>
      </c>
      <c r="C502" s="154" t="s">
        <v>96</v>
      </c>
      <c r="D502" s="154" t="s">
        <v>239</v>
      </c>
      <c r="E502" s="154" t="s">
        <v>661</v>
      </c>
      <c r="F502" s="154" t="s">
        <v>101</v>
      </c>
      <c r="G502" s="147">
        <f t="shared" si="15"/>
        <v>1576.8</v>
      </c>
      <c r="H502" s="156">
        <v>1576800</v>
      </c>
    </row>
    <row r="503" spans="1:8" ht="25.5">
      <c r="A503" s="98">
        <f t="shared" si="14"/>
        <v>492</v>
      </c>
      <c r="B503" s="155" t="s">
        <v>877</v>
      </c>
      <c r="C503" s="154" t="s">
        <v>96</v>
      </c>
      <c r="D503" s="154" t="s">
        <v>239</v>
      </c>
      <c r="E503" s="154" t="s">
        <v>661</v>
      </c>
      <c r="F503" s="154" t="s">
        <v>698</v>
      </c>
      <c r="G503" s="147">
        <f t="shared" si="15"/>
        <v>1576.8</v>
      </c>
      <c r="H503" s="156">
        <v>1576800</v>
      </c>
    </row>
    <row r="504" spans="1:8" ht="12.75">
      <c r="A504" s="98">
        <f t="shared" si="14"/>
        <v>493</v>
      </c>
      <c r="B504" s="155" t="s">
        <v>80</v>
      </c>
      <c r="C504" s="154" t="s">
        <v>96</v>
      </c>
      <c r="D504" s="154" t="s">
        <v>240</v>
      </c>
      <c r="E504" s="154" t="s">
        <v>113</v>
      </c>
      <c r="F504" s="154" t="s">
        <v>101</v>
      </c>
      <c r="G504" s="147">
        <f t="shared" si="15"/>
        <v>33697.14457</v>
      </c>
      <c r="H504" s="156">
        <v>33697144.57</v>
      </c>
    </row>
    <row r="505" spans="1:8" ht="12.75">
      <c r="A505" s="98">
        <f t="shared" si="14"/>
        <v>494</v>
      </c>
      <c r="B505" s="155" t="s">
        <v>298</v>
      </c>
      <c r="C505" s="154" t="s">
        <v>96</v>
      </c>
      <c r="D505" s="154" t="s">
        <v>297</v>
      </c>
      <c r="E505" s="154" t="s">
        <v>113</v>
      </c>
      <c r="F505" s="154" t="s">
        <v>101</v>
      </c>
      <c r="G505" s="147">
        <f t="shared" si="15"/>
        <v>9057.1</v>
      </c>
      <c r="H505" s="156">
        <v>9057100</v>
      </c>
    </row>
    <row r="506" spans="1:8" ht="38.25">
      <c r="A506" s="98">
        <f t="shared" si="14"/>
        <v>495</v>
      </c>
      <c r="B506" s="155" t="s">
        <v>932</v>
      </c>
      <c r="C506" s="154" t="s">
        <v>96</v>
      </c>
      <c r="D506" s="154" t="s">
        <v>297</v>
      </c>
      <c r="E506" s="154" t="s">
        <v>765</v>
      </c>
      <c r="F506" s="154" t="s">
        <v>101</v>
      </c>
      <c r="G506" s="147">
        <f t="shared" si="15"/>
        <v>9057.1</v>
      </c>
      <c r="H506" s="156">
        <v>9057100</v>
      </c>
    </row>
    <row r="507" spans="1:8" ht="12.75">
      <c r="A507" s="98">
        <f t="shared" si="14"/>
        <v>496</v>
      </c>
      <c r="B507" s="155" t="s">
        <v>960</v>
      </c>
      <c r="C507" s="154" t="s">
        <v>96</v>
      </c>
      <c r="D507" s="154" t="s">
        <v>297</v>
      </c>
      <c r="E507" s="154" t="s">
        <v>674</v>
      </c>
      <c r="F507" s="154" t="s">
        <v>101</v>
      </c>
      <c r="G507" s="147">
        <f t="shared" si="15"/>
        <v>9057.1</v>
      </c>
      <c r="H507" s="156">
        <v>9057100</v>
      </c>
    </row>
    <row r="508" spans="1:8" ht="38.25">
      <c r="A508" s="98">
        <f t="shared" si="14"/>
        <v>497</v>
      </c>
      <c r="B508" s="155" t="s">
        <v>961</v>
      </c>
      <c r="C508" s="154" t="s">
        <v>96</v>
      </c>
      <c r="D508" s="154" t="s">
        <v>297</v>
      </c>
      <c r="E508" s="154" t="s">
        <v>675</v>
      </c>
      <c r="F508" s="154" t="s">
        <v>101</v>
      </c>
      <c r="G508" s="147">
        <f t="shared" si="15"/>
        <v>242.5</v>
      </c>
      <c r="H508" s="156">
        <v>242500</v>
      </c>
    </row>
    <row r="509" spans="1:8" ht="25.5">
      <c r="A509" s="98">
        <f t="shared" si="14"/>
        <v>498</v>
      </c>
      <c r="B509" s="155" t="s">
        <v>770</v>
      </c>
      <c r="C509" s="154" t="s">
        <v>96</v>
      </c>
      <c r="D509" s="154" t="s">
        <v>297</v>
      </c>
      <c r="E509" s="154" t="s">
        <v>675</v>
      </c>
      <c r="F509" s="154" t="s">
        <v>693</v>
      </c>
      <c r="G509" s="147">
        <f t="shared" si="15"/>
        <v>242.5</v>
      </c>
      <c r="H509" s="156">
        <v>242500</v>
      </c>
    </row>
    <row r="510" spans="1:8" ht="25.5">
      <c r="A510" s="98">
        <f t="shared" si="14"/>
        <v>499</v>
      </c>
      <c r="B510" s="155" t="s">
        <v>962</v>
      </c>
      <c r="C510" s="154" t="s">
        <v>96</v>
      </c>
      <c r="D510" s="154" t="s">
        <v>297</v>
      </c>
      <c r="E510" s="154" t="s">
        <v>676</v>
      </c>
      <c r="F510" s="154" t="s">
        <v>101</v>
      </c>
      <c r="G510" s="147">
        <f t="shared" si="15"/>
        <v>7720.9</v>
      </c>
      <c r="H510" s="156">
        <v>7720900</v>
      </c>
    </row>
    <row r="511" spans="1:8" ht="12.75">
      <c r="A511" s="98">
        <f t="shared" si="14"/>
        <v>500</v>
      </c>
      <c r="B511" s="155" t="s">
        <v>795</v>
      </c>
      <c r="C511" s="154" t="s">
        <v>96</v>
      </c>
      <c r="D511" s="154" t="s">
        <v>297</v>
      </c>
      <c r="E511" s="154" t="s">
        <v>676</v>
      </c>
      <c r="F511" s="154" t="s">
        <v>694</v>
      </c>
      <c r="G511" s="147">
        <f t="shared" si="15"/>
        <v>5862.4</v>
      </c>
      <c r="H511" s="156">
        <v>5862400</v>
      </c>
    </row>
    <row r="512" spans="1:8" ht="25.5">
      <c r="A512" s="98">
        <f t="shared" si="14"/>
        <v>501</v>
      </c>
      <c r="B512" s="155" t="s">
        <v>770</v>
      </c>
      <c r="C512" s="154" t="s">
        <v>96</v>
      </c>
      <c r="D512" s="154" t="s">
        <v>297</v>
      </c>
      <c r="E512" s="154" t="s">
        <v>676</v>
      </c>
      <c r="F512" s="154" t="s">
        <v>693</v>
      </c>
      <c r="G512" s="147">
        <f t="shared" si="15"/>
        <v>1858.5</v>
      </c>
      <c r="H512" s="156">
        <v>1858500</v>
      </c>
    </row>
    <row r="513" spans="1:8" ht="38.25">
      <c r="A513" s="98">
        <f t="shared" si="14"/>
        <v>502</v>
      </c>
      <c r="B513" s="155" t="s">
        <v>963</v>
      </c>
      <c r="C513" s="154" t="s">
        <v>96</v>
      </c>
      <c r="D513" s="154" t="s">
        <v>297</v>
      </c>
      <c r="E513" s="154" t="s">
        <v>677</v>
      </c>
      <c r="F513" s="154" t="s">
        <v>101</v>
      </c>
      <c r="G513" s="147">
        <f t="shared" si="15"/>
        <v>1093.7</v>
      </c>
      <c r="H513" s="156">
        <v>1093700</v>
      </c>
    </row>
    <row r="514" spans="1:8" ht="25.5">
      <c r="A514" s="98">
        <f t="shared" si="14"/>
        <v>503</v>
      </c>
      <c r="B514" s="155" t="s">
        <v>770</v>
      </c>
      <c r="C514" s="154" t="s">
        <v>96</v>
      </c>
      <c r="D514" s="154" t="s">
        <v>297</v>
      </c>
      <c r="E514" s="154" t="s">
        <v>677</v>
      </c>
      <c r="F514" s="154" t="s">
        <v>693</v>
      </c>
      <c r="G514" s="147">
        <f t="shared" si="15"/>
        <v>1093.7</v>
      </c>
      <c r="H514" s="156">
        <v>1093700</v>
      </c>
    </row>
    <row r="515" spans="1:8" ht="12.75">
      <c r="A515" s="98">
        <f t="shared" si="14"/>
        <v>504</v>
      </c>
      <c r="B515" s="155" t="s">
        <v>81</v>
      </c>
      <c r="C515" s="154" t="s">
        <v>96</v>
      </c>
      <c r="D515" s="154" t="s">
        <v>82</v>
      </c>
      <c r="E515" s="154" t="s">
        <v>113</v>
      </c>
      <c r="F515" s="154" t="s">
        <v>101</v>
      </c>
      <c r="G515" s="147">
        <f t="shared" si="15"/>
        <v>24640.044570000002</v>
      </c>
      <c r="H515" s="156">
        <v>24640044.57</v>
      </c>
    </row>
    <row r="516" spans="1:8" ht="38.25">
      <c r="A516" s="98">
        <f t="shared" si="14"/>
        <v>505</v>
      </c>
      <c r="B516" s="155" t="s">
        <v>932</v>
      </c>
      <c r="C516" s="154" t="s">
        <v>96</v>
      </c>
      <c r="D516" s="154" t="s">
        <v>82</v>
      </c>
      <c r="E516" s="154" t="s">
        <v>765</v>
      </c>
      <c r="F516" s="154" t="s">
        <v>101</v>
      </c>
      <c r="G516" s="147">
        <f t="shared" si="15"/>
        <v>24640.044570000002</v>
      </c>
      <c r="H516" s="156">
        <v>24640044.57</v>
      </c>
    </row>
    <row r="517" spans="1:8" ht="12.75">
      <c r="A517" s="98">
        <f t="shared" si="14"/>
        <v>506</v>
      </c>
      <c r="B517" s="155" t="s">
        <v>960</v>
      </c>
      <c r="C517" s="154" t="s">
        <v>96</v>
      </c>
      <c r="D517" s="154" t="s">
        <v>82</v>
      </c>
      <c r="E517" s="154" t="s">
        <v>674</v>
      </c>
      <c r="F517" s="154" t="s">
        <v>101</v>
      </c>
      <c r="G517" s="147">
        <f t="shared" si="15"/>
        <v>24640.044570000002</v>
      </c>
      <c r="H517" s="156">
        <v>24640044.57</v>
      </c>
    </row>
    <row r="518" spans="1:8" ht="38.25">
      <c r="A518" s="98">
        <f t="shared" si="14"/>
        <v>507</v>
      </c>
      <c r="B518" s="155" t="s">
        <v>961</v>
      </c>
      <c r="C518" s="154" t="s">
        <v>96</v>
      </c>
      <c r="D518" s="154" t="s">
        <v>82</v>
      </c>
      <c r="E518" s="154" t="s">
        <v>675</v>
      </c>
      <c r="F518" s="154" t="s">
        <v>101</v>
      </c>
      <c r="G518" s="147">
        <f t="shared" si="15"/>
        <v>842.34</v>
      </c>
      <c r="H518" s="156">
        <v>842340</v>
      </c>
    </row>
    <row r="519" spans="1:8" ht="25.5">
      <c r="A519" s="98">
        <f t="shared" si="14"/>
        <v>508</v>
      </c>
      <c r="B519" s="155" t="s">
        <v>770</v>
      </c>
      <c r="C519" s="154" t="s">
        <v>96</v>
      </c>
      <c r="D519" s="154" t="s">
        <v>82</v>
      </c>
      <c r="E519" s="154" t="s">
        <v>675</v>
      </c>
      <c r="F519" s="154" t="s">
        <v>693</v>
      </c>
      <c r="G519" s="147">
        <f t="shared" si="15"/>
        <v>842.34</v>
      </c>
      <c r="H519" s="156">
        <v>842340</v>
      </c>
    </row>
    <row r="520" spans="1:8" ht="25.5">
      <c r="A520" s="98">
        <f t="shared" si="14"/>
        <v>509</v>
      </c>
      <c r="B520" s="155" t="s">
        <v>964</v>
      </c>
      <c r="C520" s="154" t="s">
        <v>96</v>
      </c>
      <c r="D520" s="154" t="s">
        <v>82</v>
      </c>
      <c r="E520" s="154" t="s">
        <v>678</v>
      </c>
      <c r="F520" s="154" t="s">
        <v>101</v>
      </c>
      <c r="G520" s="147">
        <f t="shared" si="15"/>
        <v>2358.82304</v>
      </c>
      <c r="H520" s="156">
        <v>2358823.04</v>
      </c>
    </row>
    <row r="521" spans="1:8" ht="25.5">
      <c r="A521" s="98">
        <f t="shared" si="14"/>
        <v>510</v>
      </c>
      <c r="B521" s="155" t="s">
        <v>770</v>
      </c>
      <c r="C521" s="154" t="s">
        <v>96</v>
      </c>
      <c r="D521" s="154" t="s">
        <v>82</v>
      </c>
      <c r="E521" s="154" t="s">
        <v>678</v>
      </c>
      <c r="F521" s="154" t="s">
        <v>693</v>
      </c>
      <c r="G521" s="147">
        <f t="shared" si="15"/>
        <v>2358.82304</v>
      </c>
      <c r="H521" s="156">
        <v>2358823.04</v>
      </c>
    </row>
    <row r="522" spans="1:8" ht="12.75">
      <c r="A522" s="98">
        <f t="shared" si="14"/>
        <v>511</v>
      </c>
      <c r="B522" s="155" t="s">
        <v>965</v>
      </c>
      <c r="C522" s="154" t="s">
        <v>96</v>
      </c>
      <c r="D522" s="154" t="s">
        <v>82</v>
      </c>
      <c r="E522" s="154" t="s">
        <v>679</v>
      </c>
      <c r="F522" s="154" t="s">
        <v>101</v>
      </c>
      <c r="G522" s="147">
        <f t="shared" si="15"/>
        <v>4043.7</v>
      </c>
      <c r="H522" s="156">
        <v>4043700</v>
      </c>
    </row>
    <row r="523" spans="1:8" ht="12.75">
      <c r="A523" s="98">
        <f t="shared" si="14"/>
        <v>512</v>
      </c>
      <c r="B523" s="155" t="s">
        <v>795</v>
      </c>
      <c r="C523" s="154" t="s">
        <v>96</v>
      </c>
      <c r="D523" s="154" t="s">
        <v>82</v>
      </c>
      <c r="E523" s="154" t="s">
        <v>679</v>
      </c>
      <c r="F523" s="154" t="s">
        <v>694</v>
      </c>
      <c r="G523" s="147">
        <f t="shared" si="15"/>
        <v>262.2</v>
      </c>
      <c r="H523" s="156">
        <v>262200</v>
      </c>
    </row>
    <row r="524" spans="1:8" ht="25.5">
      <c r="A524" s="98">
        <f t="shared" si="14"/>
        <v>513</v>
      </c>
      <c r="B524" s="155" t="s">
        <v>770</v>
      </c>
      <c r="C524" s="154" t="s">
        <v>96</v>
      </c>
      <c r="D524" s="154" t="s">
        <v>82</v>
      </c>
      <c r="E524" s="154" t="s">
        <v>679</v>
      </c>
      <c r="F524" s="154" t="s">
        <v>693</v>
      </c>
      <c r="G524" s="147">
        <f t="shared" si="15"/>
        <v>3781.5</v>
      </c>
      <c r="H524" s="156">
        <v>3781500</v>
      </c>
    </row>
    <row r="525" spans="1:8" ht="38.25">
      <c r="A525" s="98">
        <f aca="true" t="shared" si="16" ref="A525:A549">1+A524</f>
        <v>514</v>
      </c>
      <c r="B525" s="155" t="s">
        <v>963</v>
      </c>
      <c r="C525" s="154" t="s">
        <v>96</v>
      </c>
      <c r="D525" s="154" t="s">
        <v>82</v>
      </c>
      <c r="E525" s="154" t="s">
        <v>677</v>
      </c>
      <c r="F525" s="154" t="s">
        <v>101</v>
      </c>
      <c r="G525" s="147">
        <f aca="true" t="shared" si="17" ref="G525:G549">H525/1000</f>
        <v>300</v>
      </c>
      <c r="H525" s="156">
        <v>300000</v>
      </c>
    </row>
    <row r="526" spans="1:8" ht="25.5">
      <c r="A526" s="98">
        <f t="shared" si="16"/>
        <v>515</v>
      </c>
      <c r="B526" s="155" t="s">
        <v>770</v>
      </c>
      <c r="C526" s="154" t="s">
        <v>96</v>
      </c>
      <c r="D526" s="154" t="s">
        <v>82</v>
      </c>
      <c r="E526" s="154" t="s">
        <v>677</v>
      </c>
      <c r="F526" s="154" t="s">
        <v>693</v>
      </c>
      <c r="G526" s="147">
        <f t="shared" si="17"/>
        <v>300</v>
      </c>
      <c r="H526" s="156">
        <v>300000</v>
      </c>
    </row>
    <row r="527" spans="1:8" ht="25.5">
      <c r="A527" s="98">
        <f t="shared" si="16"/>
        <v>516</v>
      </c>
      <c r="B527" s="155" t="s">
        <v>1570</v>
      </c>
      <c r="C527" s="154" t="s">
        <v>96</v>
      </c>
      <c r="D527" s="154" t="s">
        <v>82</v>
      </c>
      <c r="E527" s="154" t="s">
        <v>1246</v>
      </c>
      <c r="F527" s="154" t="s">
        <v>101</v>
      </c>
      <c r="G527" s="147">
        <f t="shared" si="17"/>
        <v>17095.18153</v>
      </c>
      <c r="H527" s="156">
        <v>17095181.53</v>
      </c>
    </row>
    <row r="528" spans="1:8" ht="12.75">
      <c r="A528" s="98">
        <f t="shared" si="16"/>
        <v>517</v>
      </c>
      <c r="B528" s="155" t="s">
        <v>799</v>
      </c>
      <c r="C528" s="154" t="s">
        <v>96</v>
      </c>
      <c r="D528" s="154" t="s">
        <v>82</v>
      </c>
      <c r="E528" s="154" t="s">
        <v>1246</v>
      </c>
      <c r="F528" s="154" t="s">
        <v>696</v>
      </c>
      <c r="G528" s="147">
        <f t="shared" si="17"/>
        <v>17095.18153</v>
      </c>
      <c r="H528" s="156">
        <v>17095181.53</v>
      </c>
    </row>
    <row r="529" spans="1:8" ht="12.75">
      <c r="A529" s="111">
        <f t="shared" si="16"/>
        <v>518</v>
      </c>
      <c r="B529" s="158" t="s">
        <v>1520</v>
      </c>
      <c r="C529" s="159" t="s">
        <v>103</v>
      </c>
      <c r="D529" s="159" t="s">
        <v>102</v>
      </c>
      <c r="E529" s="159" t="s">
        <v>113</v>
      </c>
      <c r="F529" s="159" t="s">
        <v>101</v>
      </c>
      <c r="G529" s="108">
        <f t="shared" si="17"/>
        <v>2545.28015</v>
      </c>
      <c r="H529" s="156">
        <v>2545280.15</v>
      </c>
    </row>
    <row r="530" spans="1:8" ht="12.75">
      <c r="A530" s="98">
        <f t="shared" si="16"/>
        <v>519</v>
      </c>
      <c r="B530" s="155" t="s">
        <v>251</v>
      </c>
      <c r="C530" s="154" t="s">
        <v>103</v>
      </c>
      <c r="D530" s="154" t="s">
        <v>220</v>
      </c>
      <c r="E530" s="154" t="s">
        <v>113</v>
      </c>
      <c r="F530" s="154" t="s">
        <v>101</v>
      </c>
      <c r="G530" s="147">
        <f t="shared" si="17"/>
        <v>2545.28015</v>
      </c>
      <c r="H530" s="156">
        <v>2545280.15</v>
      </c>
    </row>
    <row r="531" spans="1:8" ht="38.25">
      <c r="A531" s="98">
        <f t="shared" si="16"/>
        <v>520</v>
      </c>
      <c r="B531" s="155" t="s">
        <v>98</v>
      </c>
      <c r="C531" s="154" t="s">
        <v>103</v>
      </c>
      <c r="D531" s="154" t="s">
        <v>222</v>
      </c>
      <c r="E531" s="154" t="s">
        <v>113</v>
      </c>
      <c r="F531" s="154" t="s">
        <v>101</v>
      </c>
      <c r="G531" s="147">
        <f t="shared" si="17"/>
        <v>2545.28015</v>
      </c>
      <c r="H531" s="156">
        <v>2545280.15</v>
      </c>
    </row>
    <row r="532" spans="1:8" ht="12.75">
      <c r="A532" s="98">
        <f t="shared" si="16"/>
        <v>521</v>
      </c>
      <c r="B532" s="155" t="s">
        <v>706</v>
      </c>
      <c r="C532" s="154" t="s">
        <v>103</v>
      </c>
      <c r="D532" s="154" t="s">
        <v>222</v>
      </c>
      <c r="E532" s="154" t="s">
        <v>480</v>
      </c>
      <c r="F532" s="154" t="s">
        <v>101</v>
      </c>
      <c r="G532" s="147">
        <f t="shared" si="17"/>
        <v>2545.28015</v>
      </c>
      <c r="H532" s="156">
        <v>2545280.15</v>
      </c>
    </row>
    <row r="533" spans="1:8" ht="25.5">
      <c r="A533" s="98">
        <f t="shared" si="16"/>
        <v>522</v>
      </c>
      <c r="B533" s="155" t="s">
        <v>769</v>
      </c>
      <c r="C533" s="154" t="s">
        <v>103</v>
      </c>
      <c r="D533" s="154" t="s">
        <v>222</v>
      </c>
      <c r="E533" s="154" t="s">
        <v>482</v>
      </c>
      <c r="F533" s="154" t="s">
        <v>101</v>
      </c>
      <c r="G533" s="147">
        <f t="shared" si="17"/>
        <v>1274.2501499999998</v>
      </c>
      <c r="H533" s="156">
        <v>1274250.15</v>
      </c>
    </row>
    <row r="534" spans="1:8" ht="25.5">
      <c r="A534" s="98">
        <f t="shared" si="16"/>
        <v>523</v>
      </c>
      <c r="B534" s="155" t="s">
        <v>768</v>
      </c>
      <c r="C534" s="154" t="s">
        <v>103</v>
      </c>
      <c r="D534" s="154" t="s">
        <v>222</v>
      </c>
      <c r="E534" s="154" t="s">
        <v>482</v>
      </c>
      <c r="F534" s="154" t="s">
        <v>692</v>
      </c>
      <c r="G534" s="147">
        <f t="shared" si="17"/>
        <v>1258.507</v>
      </c>
      <c r="H534" s="156">
        <v>1258507</v>
      </c>
    </row>
    <row r="535" spans="1:8" ht="25.5">
      <c r="A535" s="98">
        <f t="shared" si="16"/>
        <v>524</v>
      </c>
      <c r="B535" s="155" t="s">
        <v>770</v>
      </c>
      <c r="C535" s="154" t="s">
        <v>103</v>
      </c>
      <c r="D535" s="154" t="s">
        <v>222</v>
      </c>
      <c r="E535" s="154" t="s">
        <v>482</v>
      </c>
      <c r="F535" s="154" t="s">
        <v>693</v>
      </c>
      <c r="G535" s="147">
        <f t="shared" si="17"/>
        <v>15.74315</v>
      </c>
      <c r="H535" s="156">
        <v>15743.15</v>
      </c>
    </row>
    <row r="536" spans="1:8" ht="25.5">
      <c r="A536" s="98">
        <f t="shared" si="16"/>
        <v>525</v>
      </c>
      <c r="B536" s="155" t="s">
        <v>966</v>
      </c>
      <c r="C536" s="154" t="s">
        <v>103</v>
      </c>
      <c r="D536" s="154" t="s">
        <v>222</v>
      </c>
      <c r="E536" s="154" t="s">
        <v>483</v>
      </c>
      <c r="F536" s="154" t="s">
        <v>101</v>
      </c>
      <c r="G536" s="147">
        <f t="shared" si="17"/>
        <v>1163.03</v>
      </c>
      <c r="H536" s="156">
        <v>1163030</v>
      </c>
    </row>
    <row r="537" spans="1:8" ht="25.5">
      <c r="A537" s="98">
        <f t="shared" si="16"/>
        <v>526</v>
      </c>
      <c r="B537" s="155" t="s">
        <v>768</v>
      </c>
      <c r="C537" s="154" t="s">
        <v>103</v>
      </c>
      <c r="D537" s="154" t="s">
        <v>222</v>
      </c>
      <c r="E537" s="154" t="s">
        <v>483</v>
      </c>
      <c r="F537" s="154" t="s">
        <v>692</v>
      </c>
      <c r="G537" s="147">
        <f t="shared" si="17"/>
        <v>1163.03</v>
      </c>
      <c r="H537" s="156">
        <v>1163030</v>
      </c>
    </row>
    <row r="538" spans="1:8" ht="25.5">
      <c r="A538" s="98">
        <f t="shared" si="16"/>
        <v>527</v>
      </c>
      <c r="B538" s="155" t="s">
        <v>1255</v>
      </c>
      <c r="C538" s="154" t="s">
        <v>103</v>
      </c>
      <c r="D538" s="154" t="s">
        <v>222</v>
      </c>
      <c r="E538" s="154" t="s">
        <v>1251</v>
      </c>
      <c r="F538" s="154" t="s">
        <v>101</v>
      </c>
      <c r="G538" s="147">
        <f t="shared" si="17"/>
        <v>108</v>
      </c>
      <c r="H538" s="156">
        <v>108000</v>
      </c>
    </row>
    <row r="539" spans="1:8" ht="25.5">
      <c r="A539" s="98">
        <f t="shared" si="16"/>
        <v>528</v>
      </c>
      <c r="B539" s="155" t="s">
        <v>768</v>
      </c>
      <c r="C539" s="154" t="s">
        <v>103</v>
      </c>
      <c r="D539" s="154" t="s">
        <v>222</v>
      </c>
      <c r="E539" s="154" t="s">
        <v>1251</v>
      </c>
      <c r="F539" s="154" t="s">
        <v>692</v>
      </c>
      <c r="G539" s="147">
        <f t="shared" si="17"/>
        <v>108</v>
      </c>
      <c r="H539" s="156">
        <v>108000</v>
      </c>
    </row>
    <row r="540" spans="1:8" ht="25.5">
      <c r="A540" s="111">
        <f t="shared" si="16"/>
        <v>529</v>
      </c>
      <c r="B540" s="158" t="s">
        <v>1523</v>
      </c>
      <c r="C540" s="159" t="s">
        <v>83</v>
      </c>
      <c r="D540" s="159" t="s">
        <v>102</v>
      </c>
      <c r="E540" s="159" t="s">
        <v>113</v>
      </c>
      <c r="F540" s="159" t="s">
        <v>101</v>
      </c>
      <c r="G540" s="108">
        <f t="shared" si="17"/>
        <v>2708.43</v>
      </c>
      <c r="H540" s="156">
        <v>2708430</v>
      </c>
    </row>
    <row r="541" spans="1:8" ht="12.75">
      <c r="A541" s="98">
        <f t="shared" si="16"/>
        <v>530</v>
      </c>
      <c r="B541" s="155" t="s">
        <v>251</v>
      </c>
      <c r="C541" s="154" t="s">
        <v>83</v>
      </c>
      <c r="D541" s="154" t="s">
        <v>220</v>
      </c>
      <c r="E541" s="154" t="s">
        <v>113</v>
      </c>
      <c r="F541" s="154" t="s">
        <v>101</v>
      </c>
      <c r="G541" s="147">
        <f t="shared" si="17"/>
        <v>2708.43</v>
      </c>
      <c r="H541" s="156">
        <v>2708430</v>
      </c>
    </row>
    <row r="542" spans="1:8" ht="38.25">
      <c r="A542" s="98">
        <f t="shared" si="16"/>
        <v>531</v>
      </c>
      <c r="B542" s="155" t="s">
        <v>283</v>
      </c>
      <c r="C542" s="154" t="s">
        <v>83</v>
      </c>
      <c r="D542" s="154" t="s">
        <v>284</v>
      </c>
      <c r="E542" s="154" t="s">
        <v>113</v>
      </c>
      <c r="F542" s="154" t="s">
        <v>101</v>
      </c>
      <c r="G542" s="147">
        <f t="shared" si="17"/>
        <v>2708.43</v>
      </c>
      <c r="H542" s="156">
        <v>2708430</v>
      </c>
    </row>
    <row r="543" spans="1:8" ht="12.75">
      <c r="A543" s="98">
        <f t="shared" si="16"/>
        <v>532</v>
      </c>
      <c r="B543" s="155" t="s">
        <v>706</v>
      </c>
      <c r="C543" s="154" t="s">
        <v>83</v>
      </c>
      <c r="D543" s="154" t="s">
        <v>284</v>
      </c>
      <c r="E543" s="154" t="s">
        <v>480</v>
      </c>
      <c r="F543" s="154" t="s">
        <v>101</v>
      </c>
      <c r="G543" s="147">
        <f t="shared" si="17"/>
        <v>2708.43</v>
      </c>
      <c r="H543" s="156">
        <v>2708430</v>
      </c>
    </row>
    <row r="544" spans="1:8" ht="25.5">
      <c r="A544" s="98">
        <f t="shared" si="16"/>
        <v>533</v>
      </c>
      <c r="B544" s="155" t="s">
        <v>769</v>
      </c>
      <c r="C544" s="154" t="s">
        <v>83</v>
      </c>
      <c r="D544" s="154" t="s">
        <v>284</v>
      </c>
      <c r="E544" s="154" t="s">
        <v>482</v>
      </c>
      <c r="F544" s="154" t="s">
        <v>101</v>
      </c>
      <c r="G544" s="147">
        <f t="shared" si="17"/>
        <v>1926.296</v>
      </c>
      <c r="H544" s="156">
        <v>1926296</v>
      </c>
    </row>
    <row r="545" spans="1:8" ht="25.5">
      <c r="A545" s="98">
        <f t="shared" si="16"/>
        <v>534</v>
      </c>
      <c r="B545" s="155" t="s">
        <v>768</v>
      </c>
      <c r="C545" s="154" t="s">
        <v>83</v>
      </c>
      <c r="D545" s="154" t="s">
        <v>284</v>
      </c>
      <c r="E545" s="154" t="s">
        <v>482</v>
      </c>
      <c r="F545" s="154" t="s">
        <v>692</v>
      </c>
      <c r="G545" s="147">
        <f t="shared" si="17"/>
        <v>1815.946</v>
      </c>
      <c r="H545" s="156">
        <v>1815946</v>
      </c>
    </row>
    <row r="546" spans="1:8" ht="25.5">
      <c r="A546" s="98">
        <f t="shared" si="16"/>
        <v>535</v>
      </c>
      <c r="B546" s="155" t="s">
        <v>770</v>
      </c>
      <c r="C546" s="154" t="s">
        <v>83</v>
      </c>
      <c r="D546" s="154" t="s">
        <v>284</v>
      </c>
      <c r="E546" s="154" t="s">
        <v>482</v>
      </c>
      <c r="F546" s="154" t="s">
        <v>693</v>
      </c>
      <c r="G546" s="147">
        <f t="shared" si="17"/>
        <v>110.35</v>
      </c>
      <c r="H546" s="156">
        <v>110350</v>
      </c>
    </row>
    <row r="547" spans="1:8" ht="25.5">
      <c r="A547" s="98">
        <f t="shared" si="16"/>
        <v>536</v>
      </c>
      <c r="B547" s="155" t="s">
        <v>967</v>
      </c>
      <c r="C547" s="154" t="s">
        <v>83</v>
      </c>
      <c r="D547" s="154" t="s">
        <v>284</v>
      </c>
      <c r="E547" s="154" t="s">
        <v>484</v>
      </c>
      <c r="F547" s="154" t="s">
        <v>101</v>
      </c>
      <c r="G547" s="147">
        <f t="shared" si="17"/>
        <v>782.134</v>
      </c>
      <c r="H547" s="156">
        <v>782134</v>
      </c>
    </row>
    <row r="548" spans="1:8" ht="25.5">
      <c r="A548" s="98">
        <f t="shared" si="16"/>
        <v>537</v>
      </c>
      <c r="B548" s="155" t="s">
        <v>768</v>
      </c>
      <c r="C548" s="154" t="s">
        <v>83</v>
      </c>
      <c r="D548" s="154" t="s">
        <v>284</v>
      </c>
      <c r="E548" s="154" t="s">
        <v>484</v>
      </c>
      <c r="F548" s="154" t="s">
        <v>692</v>
      </c>
      <c r="G548" s="147">
        <f t="shared" si="17"/>
        <v>782.134</v>
      </c>
      <c r="H548" s="156">
        <v>782134</v>
      </c>
    </row>
    <row r="549" spans="1:8" ht="12.75">
      <c r="A549" s="111">
        <f t="shared" si="16"/>
        <v>538</v>
      </c>
      <c r="B549" s="194" t="s">
        <v>241</v>
      </c>
      <c r="C549" s="194"/>
      <c r="D549" s="194"/>
      <c r="E549" s="194"/>
      <c r="F549" s="194"/>
      <c r="G549" s="108">
        <f t="shared" si="17"/>
        <v>894377.83123</v>
      </c>
      <c r="H549" s="157">
        <v>894377831.23</v>
      </c>
    </row>
  </sheetData>
  <sheetProtection/>
  <autoFilter ref="A11:H549"/>
  <mergeCells count="2">
    <mergeCell ref="A8:G8"/>
    <mergeCell ref="B549:F549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7030A0"/>
  </sheetPr>
  <dimension ref="A1:O504"/>
  <sheetViews>
    <sheetView zoomScalePageLayoutView="0" workbookViewId="0" topLeftCell="A1">
      <selection activeCell="I2" sqref="I2"/>
    </sheetView>
  </sheetViews>
  <sheetFormatPr defaultColWidth="9.00390625" defaultRowHeight="12.75"/>
  <cols>
    <col min="1" max="1" width="4.75390625" style="97" customWidth="1"/>
    <col min="2" max="2" width="55.75390625" style="8" customWidth="1"/>
    <col min="3" max="3" width="5.625" style="8" customWidth="1"/>
    <col min="4" max="4" width="4.75390625" style="8" customWidth="1"/>
    <col min="5" max="6" width="6.75390625" style="8" customWidth="1"/>
    <col min="7" max="7" width="10.75390625" style="8" customWidth="1"/>
    <col min="8" max="8" width="4.00390625" style="8" hidden="1" customWidth="1"/>
    <col min="9" max="9" width="11.25390625" style="8" customWidth="1"/>
    <col min="10" max="10" width="7.75390625" style="8" hidden="1" customWidth="1"/>
    <col min="11" max="13" width="9.125" style="10" customWidth="1"/>
    <col min="14" max="14" width="11.125" style="10" customWidth="1"/>
    <col min="15" max="16384" width="9.125" style="10" customWidth="1"/>
  </cols>
  <sheetData>
    <row r="1" spans="4:9" ht="12">
      <c r="D1" s="13"/>
      <c r="E1" s="13"/>
      <c r="I1" s="7" t="s">
        <v>712</v>
      </c>
    </row>
    <row r="2" spans="4:9" ht="12">
      <c r="D2" s="13"/>
      <c r="E2" s="13"/>
      <c r="I2" s="7" t="s">
        <v>303</v>
      </c>
    </row>
    <row r="3" spans="4:9" ht="12">
      <c r="D3" s="13"/>
      <c r="E3" s="13"/>
      <c r="I3" s="7" t="s">
        <v>99</v>
      </c>
    </row>
    <row r="4" spans="4:9" ht="12">
      <c r="D4" s="13"/>
      <c r="E4" s="13"/>
      <c r="I4" s="7" t="s">
        <v>100</v>
      </c>
    </row>
    <row r="5" spans="4:9" ht="12">
      <c r="D5" s="13"/>
      <c r="E5" s="13"/>
      <c r="I5" s="7" t="s">
        <v>99</v>
      </c>
    </row>
    <row r="6" spans="4:9" ht="12">
      <c r="D6" s="13"/>
      <c r="E6" s="13"/>
      <c r="I6" s="7" t="s">
        <v>385</v>
      </c>
    </row>
    <row r="7" spans="4:5" ht="12">
      <c r="D7" s="13"/>
      <c r="E7" s="13"/>
    </row>
    <row r="8" spans="1:10" ht="21" customHeight="1">
      <c r="A8" s="196" t="s">
        <v>705</v>
      </c>
      <c r="B8" s="197"/>
      <c r="C8" s="197"/>
      <c r="D8" s="197"/>
      <c r="E8" s="197"/>
      <c r="F8" s="197"/>
      <c r="G8" s="197"/>
      <c r="H8" s="197"/>
      <c r="I8" s="197"/>
      <c r="J8" s="10"/>
    </row>
    <row r="9" spans="1:10" ht="12">
      <c r="A9" s="106"/>
      <c r="B9" s="109"/>
      <c r="C9" s="109"/>
      <c r="D9" s="109"/>
      <c r="E9" s="109"/>
      <c r="F9" s="109"/>
      <c r="G9" s="109"/>
      <c r="H9" s="109"/>
      <c r="I9" s="109"/>
      <c r="J9" s="109"/>
    </row>
    <row r="10" spans="1:10" ht="45">
      <c r="A10" s="188" t="s">
        <v>105</v>
      </c>
      <c r="B10" s="190" t="s">
        <v>749</v>
      </c>
      <c r="C10" s="192" t="s">
        <v>703</v>
      </c>
      <c r="D10" s="190" t="s">
        <v>271</v>
      </c>
      <c r="E10" s="192" t="s">
        <v>270</v>
      </c>
      <c r="F10" s="105" t="s">
        <v>272</v>
      </c>
      <c r="G10" s="9" t="s">
        <v>700</v>
      </c>
      <c r="H10" s="105"/>
      <c r="I10" s="9" t="s">
        <v>701</v>
      </c>
      <c r="J10" s="105"/>
    </row>
    <row r="11" spans="1:10" ht="33.75">
      <c r="A11" s="189"/>
      <c r="B11" s="191"/>
      <c r="C11" s="193"/>
      <c r="D11" s="191"/>
      <c r="E11" s="193"/>
      <c r="F11" s="107"/>
      <c r="G11" s="9" t="s">
        <v>242</v>
      </c>
      <c r="H11" s="107"/>
      <c r="I11" s="9" t="s">
        <v>242</v>
      </c>
      <c r="J11" s="107"/>
    </row>
    <row r="12" spans="1:10" ht="12">
      <c r="A12" s="98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9"/>
      <c r="I12" s="9">
        <v>8</v>
      </c>
      <c r="J12" s="9"/>
    </row>
    <row r="13" spans="1:10" ht="12.75">
      <c r="A13" s="111">
        <v>1</v>
      </c>
      <c r="B13" s="112" t="s">
        <v>993</v>
      </c>
      <c r="C13" s="110" t="s">
        <v>250</v>
      </c>
      <c r="D13" s="110" t="s">
        <v>102</v>
      </c>
      <c r="E13" s="110" t="s">
        <v>113</v>
      </c>
      <c r="F13" s="110" t="s">
        <v>101</v>
      </c>
      <c r="G13" s="108">
        <f>H13/1000</f>
        <v>240474.3</v>
      </c>
      <c r="H13" s="140">
        <v>240474300</v>
      </c>
      <c r="I13" s="108">
        <f>J13/1000</f>
        <v>253421.97</v>
      </c>
      <c r="J13" s="140">
        <v>253421970</v>
      </c>
    </row>
    <row r="14" spans="1:10" ht="12.75">
      <c r="A14" s="98">
        <f>1+A13</f>
        <v>2</v>
      </c>
      <c r="B14" s="142" t="s">
        <v>994</v>
      </c>
      <c r="C14" s="144" t="s">
        <v>250</v>
      </c>
      <c r="D14" s="144" t="s">
        <v>220</v>
      </c>
      <c r="E14" s="144" t="s">
        <v>113</v>
      </c>
      <c r="F14" s="144" t="s">
        <v>101</v>
      </c>
      <c r="G14" s="140">
        <f>H14/1000</f>
        <v>43400.8</v>
      </c>
      <c r="H14" s="140">
        <v>43400800</v>
      </c>
      <c r="I14" s="140">
        <f>J14/1000</f>
        <v>44818.07</v>
      </c>
      <c r="J14" s="140">
        <v>44818070</v>
      </c>
    </row>
    <row r="15" spans="1:10" ht="38.25">
      <c r="A15" s="98">
        <f aca="true" t="shared" si="0" ref="A15:A76">1+A14</f>
        <v>3</v>
      </c>
      <c r="B15" s="142" t="s">
        <v>995</v>
      </c>
      <c r="C15" s="144" t="s">
        <v>250</v>
      </c>
      <c r="D15" s="144" t="s">
        <v>221</v>
      </c>
      <c r="E15" s="144" t="s">
        <v>113</v>
      </c>
      <c r="F15" s="144" t="s">
        <v>101</v>
      </c>
      <c r="G15" s="140">
        <f aca="true" t="shared" si="1" ref="G15:G74">H15/1000</f>
        <v>1252.12</v>
      </c>
      <c r="H15" s="140">
        <v>1252120</v>
      </c>
      <c r="I15" s="140">
        <f aca="true" t="shared" si="2" ref="I15:I74">J15/1000</f>
        <v>1252.12</v>
      </c>
      <c r="J15" s="140">
        <v>1252120</v>
      </c>
    </row>
    <row r="16" spans="1:10" ht="12.75">
      <c r="A16" s="98">
        <f t="shared" si="0"/>
        <v>4</v>
      </c>
      <c r="B16" s="142" t="s">
        <v>996</v>
      </c>
      <c r="C16" s="144" t="s">
        <v>250</v>
      </c>
      <c r="D16" s="144" t="s">
        <v>221</v>
      </c>
      <c r="E16" s="144" t="s">
        <v>480</v>
      </c>
      <c r="F16" s="144" t="s">
        <v>101</v>
      </c>
      <c r="G16" s="140">
        <f t="shared" si="1"/>
        <v>1252.12</v>
      </c>
      <c r="H16" s="140">
        <v>1252120</v>
      </c>
      <c r="I16" s="140">
        <f t="shared" si="2"/>
        <v>1252.12</v>
      </c>
      <c r="J16" s="140">
        <v>1252120</v>
      </c>
    </row>
    <row r="17" spans="1:10" ht="12.75">
      <c r="A17" s="98">
        <f t="shared" si="0"/>
        <v>5</v>
      </c>
      <c r="B17" s="142" t="s">
        <v>997</v>
      </c>
      <c r="C17" s="144" t="s">
        <v>250</v>
      </c>
      <c r="D17" s="144" t="s">
        <v>221</v>
      </c>
      <c r="E17" s="144" t="s">
        <v>481</v>
      </c>
      <c r="F17" s="144" t="s">
        <v>101</v>
      </c>
      <c r="G17" s="140">
        <f t="shared" si="1"/>
        <v>1252.12</v>
      </c>
      <c r="H17" s="140">
        <v>1252120</v>
      </c>
      <c r="I17" s="140">
        <f t="shared" si="2"/>
        <v>1252.12</v>
      </c>
      <c r="J17" s="140">
        <v>1252120</v>
      </c>
    </row>
    <row r="18" spans="1:10" ht="25.5">
      <c r="A18" s="98">
        <f t="shared" si="0"/>
        <v>6</v>
      </c>
      <c r="B18" s="142" t="s">
        <v>998</v>
      </c>
      <c r="C18" s="144" t="s">
        <v>250</v>
      </c>
      <c r="D18" s="144" t="s">
        <v>221</v>
      </c>
      <c r="E18" s="144" t="s">
        <v>481</v>
      </c>
      <c r="F18" s="144" t="s">
        <v>692</v>
      </c>
      <c r="G18" s="140">
        <f t="shared" si="1"/>
        <v>1252.12</v>
      </c>
      <c r="H18" s="140">
        <v>1252120</v>
      </c>
      <c r="I18" s="140">
        <f t="shared" si="2"/>
        <v>1252.12</v>
      </c>
      <c r="J18" s="140">
        <v>1252120</v>
      </c>
    </row>
    <row r="19" spans="1:10" ht="51">
      <c r="A19" s="98">
        <f t="shared" si="0"/>
        <v>7</v>
      </c>
      <c r="B19" s="142" t="s">
        <v>999</v>
      </c>
      <c r="C19" s="144" t="s">
        <v>250</v>
      </c>
      <c r="D19" s="144" t="s">
        <v>223</v>
      </c>
      <c r="E19" s="144" t="s">
        <v>113</v>
      </c>
      <c r="F19" s="144" t="s">
        <v>101</v>
      </c>
      <c r="G19" s="140">
        <f t="shared" si="1"/>
        <v>23279.3</v>
      </c>
      <c r="H19" s="140">
        <v>23279300</v>
      </c>
      <c r="I19" s="140">
        <f t="shared" si="2"/>
        <v>23279.3</v>
      </c>
      <c r="J19" s="140">
        <v>23279300</v>
      </c>
    </row>
    <row r="20" spans="1:10" ht="12.75">
      <c r="A20" s="98">
        <f t="shared" si="0"/>
        <v>8</v>
      </c>
      <c r="B20" s="142" t="s">
        <v>996</v>
      </c>
      <c r="C20" s="144" t="s">
        <v>250</v>
      </c>
      <c r="D20" s="144" t="s">
        <v>223</v>
      </c>
      <c r="E20" s="144" t="s">
        <v>480</v>
      </c>
      <c r="F20" s="144" t="s">
        <v>101</v>
      </c>
      <c r="G20" s="140">
        <f t="shared" si="1"/>
        <v>23279.3</v>
      </c>
      <c r="H20" s="140">
        <v>23279300</v>
      </c>
      <c r="I20" s="140">
        <f t="shared" si="2"/>
        <v>23279.3</v>
      </c>
      <c r="J20" s="140">
        <v>23279300</v>
      </c>
    </row>
    <row r="21" spans="1:10" ht="27.75" customHeight="1">
      <c r="A21" s="98">
        <f t="shared" si="0"/>
        <v>9</v>
      </c>
      <c r="B21" s="142" t="s">
        <v>1000</v>
      </c>
      <c r="C21" s="144" t="s">
        <v>250</v>
      </c>
      <c r="D21" s="144" t="s">
        <v>223</v>
      </c>
      <c r="E21" s="144" t="s">
        <v>482</v>
      </c>
      <c r="F21" s="144" t="s">
        <v>101</v>
      </c>
      <c r="G21" s="140">
        <f t="shared" si="1"/>
        <v>23279.3</v>
      </c>
      <c r="H21" s="140">
        <v>23279300</v>
      </c>
      <c r="I21" s="140">
        <f t="shared" si="2"/>
        <v>23279.3</v>
      </c>
      <c r="J21" s="140">
        <v>23279300</v>
      </c>
    </row>
    <row r="22" spans="1:10" ht="25.5">
      <c r="A22" s="98">
        <f t="shared" si="0"/>
        <v>10</v>
      </c>
      <c r="B22" s="142" t="s">
        <v>998</v>
      </c>
      <c r="C22" s="144" t="s">
        <v>250</v>
      </c>
      <c r="D22" s="144" t="s">
        <v>223</v>
      </c>
      <c r="E22" s="144" t="s">
        <v>482</v>
      </c>
      <c r="F22" s="144" t="s">
        <v>692</v>
      </c>
      <c r="G22" s="140">
        <f t="shared" si="1"/>
        <v>22457.3</v>
      </c>
      <c r="H22" s="140">
        <v>22457300</v>
      </c>
      <c r="I22" s="140">
        <f t="shared" si="2"/>
        <v>22457.3</v>
      </c>
      <c r="J22" s="140">
        <v>22457300</v>
      </c>
    </row>
    <row r="23" spans="1:10" ht="25.5">
      <c r="A23" s="98">
        <f t="shared" si="0"/>
        <v>11</v>
      </c>
      <c r="B23" s="142" t="s">
        <v>1001</v>
      </c>
      <c r="C23" s="144" t="s">
        <v>250</v>
      </c>
      <c r="D23" s="144" t="s">
        <v>223</v>
      </c>
      <c r="E23" s="144" t="s">
        <v>482</v>
      </c>
      <c r="F23" s="144" t="s">
        <v>693</v>
      </c>
      <c r="G23" s="140">
        <f t="shared" si="1"/>
        <v>822</v>
      </c>
      <c r="H23" s="140">
        <v>822000</v>
      </c>
      <c r="I23" s="140">
        <f t="shared" si="2"/>
        <v>822</v>
      </c>
      <c r="J23" s="140">
        <v>822000</v>
      </c>
    </row>
    <row r="24" spans="1:10" ht="12.75">
      <c r="A24" s="98">
        <f t="shared" si="0"/>
        <v>12</v>
      </c>
      <c r="B24" s="142" t="s">
        <v>1002</v>
      </c>
      <c r="C24" s="144" t="s">
        <v>250</v>
      </c>
      <c r="D24" s="144" t="s">
        <v>372</v>
      </c>
      <c r="E24" s="144" t="s">
        <v>113</v>
      </c>
      <c r="F24" s="144" t="s">
        <v>101</v>
      </c>
      <c r="G24" s="140">
        <f t="shared" si="1"/>
        <v>1000</v>
      </c>
      <c r="H24" s="140">
        <v>1000000</v>
      </c>
      <c r="I24" s="140">
        <f t="shared" si="2"/>
        <v>1000</v>
      </c>
      <c r="J24" s="140">
        <v>1000000</v>
      </c>
    </row>
    <row r="25" spans="1:10" ht="40.5" customHeight="1">
      <c r="A25" s="98">
        <f t="shared" si="0"/>
        <v>13</v>
      </c>
      <c r="B25" s="142" t="s">
        <v>996</v>
      </c>
      <c r="C25" s="144" t="s">
        <v>250</v>
      </c>
      <c r="D25" s="144" t="s">
        <v>372</v>
      </c>
      <c r="E25" s="144" t="s">
        <v>480</v>
      </c>
      <c r="F25" s="144" t="s">
        <v>101</v>
      </c>
      <c r="G25" s="140">
        <f t="shared" si="1"/>
        <v>1000</v>
      </c>
      <c r="H25" s="140">
        <v>1000000</v>
      </c>
      <c r="I25" s="140">
        <f t="shared" si="2"/>
        <v>1000</v>
      </c>
      <c r="J25" s="140">
        <v>1000000</v>
      </c>
    </row>
    <row r="26" spans="1:10" ht="12.75">
      <c r="A26" s="98">
        <f t="shared" si="0"/>
        <v>14</v>
      </c>
      <c r="B26" s="142" t="s">
        <v>1003</v>
      </c>
      <c r="C26" s="144" t="s">
        <v>250</v>
      </c>
      <c r="D26" s="144" t="s">
        <v>372</v>
      </c>
      <c r="E26" s="144" t="s">
        <v>485</v>
      </c>
      <c r="F26" s="144" t="s">
        <v>101</v>
      </c>
      <c r="G26" s="140">
        <f t="shared" si="1"/>
        <v>1000</v>
      </c>
      <c r="H26" s="140">
        <v>1000000</v>
      </c>
      <c r="I26" s="140">
        <f t="shared" si="2"/>
        <v>1000</v>
      </c>
      <c r="J26" s="140">
        <v>1000000</v>
      </c>
    </row>
    <row r="27" spans="1:10" ht="12.75">
      <c r="A27" s="98">
        <f t="shared" si="0"/>
        <v>15</v>
      </c>
      <c r="B27" s="142" t="s">
        <v>1004</v>
      </c>
      <c r="C27" s="144" t="s">
        <v>250</v>
      </c>
      <c r="D27" s="144" t="s">
        <v>372</v>
      </c>
      <c r="E27" s="144" t="s">
        <v>485</v>
      </c>
      <c r="F27" s="144" t="s">
        <v>486</v>
      </c>
      <c r="G27" s="140">
        <f t="shared" si="1"/>
        <v>1000</v>
      </c>
      <c r="H27" s="140">
        <v>1000000</v>
      </c>
      <c r="I27" s="140">
        <f t="shared" si="2"/>
        <v>1000</v>
      </c>
      <c r="J27" s="140">
        <v>1000000</v>
      </c>
    </row>
    <row r="28" spans="1:10" ht="12.75">
      <c r="A28" s="98">
        <f t="shared" si="0"/>
        <v>16</v>
      </c>
      <c r="B28" s="142" t="s">
        <v>1005</v>
      </c>
      <c r="C28" s="144" t="s">
        <v>250</v>
      </c>
      <c r="D28" s="144" t="s">
        <v>373</v>
      </c>
      <c r="E28" s="144" t="s">
        <v>113</v>
      </c>
      <c r="F28" s="144" t="s">
        <v>101</v>
      </c>
      <c r="G28" s="140">
        <f t="shared" si="1"/>
        <v>17869.38</v>
      </c>
      <c r="H28" s="140">
        <v>17869380</v>
      </c>
      <c r="I28" s="140">
        <f t="shared" si="2"/>
        <v>19286.65</v>
      </c>
      <c r="J28" s="140">
        <v>19286650</v>
      </c>
    </row>
    <row r="29" spans="1:10" ht="51">
      <c r="A29" s="98">
        <f t="shared" si="0"/>
        <v>17</v>
      </c>
      <c r="B29" s="142" t="s">
        <v>1006</v>
      </c>
      <c r="C29" s="144" t="s">
        <v>250</v>
      </c>
      <c r="D29" s="144" t="s">
        <v>373</v>
      </c>
      <c r="E29" s="144" t="s">
        <v>487</v>
      </c>
      <c r="F29" s="144" t="s">
        <v>101</v>
      </c>
      <c r="G29" s="140">
        <f t="shared" si="1"/>
        <v>15265.5</v>
      </c>
      <c r="H29" s="140">
        <v>15265500</v>
      </c>
      <c r="I29" s="140">
        <f t="shared" si="2"/>
        <v>15923</v>
      </c>
      <c r="J29" s="140">
        <v>15923000</v>
      </c>
    </row>
    <row r="30" spans="1:10" ht="51">
      <c r="A30" s="98">
        <f t="shared" si="0"/>
        <v>18</v>
      </c>
      <c r="B30" s="142" t="s">
        <v>1007</v>
      </c>
      <c r="C30" s="144" t="s">
        <v>250</v>
      </c>
      <c r="D30" s="144" t="s">
        <v>373</v>
      </c>
      <c r="E30" s="144" t="s">
        <v>488</v>
      </c>
      <c r="F30" s="144" t="s">
        <v>101</v>
      </c>
      <c r="G30" s="140">
        <f t="shared" si="1"/>
        <v>100</v>
      </c>
      <c r="H30" s="140">
        <v>100000</v>
      </c>
      <c r="I30" s="140">
        <f t="shared" si="2"/>
        <v>100</v>
      </c>
      <c r="J30" s="140">
        <v>100000</v>
      </c>
    </row>
    <row r="31" spans="1:10" ht="25.5">
      <c r="A31" s="98">
        <f t="shared" si="0"/>
        <v>19</v>
      </c>
      <c r="B31" s="142" t="s">
        <v>1001</v>
      </c>
      <c r="C31" s="144" t="s">
        <v>250</v>
      </c>
      <c r="D31" s="144" t="s">
        <v>373</v>
      </c>
      <c r="E31" s="144" t="s">
        <v>488</v>
      </c>
      <c r="F31" s="144" t="s">
        <v>693</v>
      </c>
      <c r="G31" s="140">
        <f t="shared" si="1"/>
        <v>100</v>
      </c>
      <c r="H31" s="140">
        <v>100000</v>
      </c>
      <c r="I31" s="140">
        <f t="shared" si="2"/>
        <v>100</v>
      </c>
      <c r="J31" s="140">
        <v>100000</v>
      </c>
    </row>
    <row r="32" spans="1:10" ht="51">
      <c r="A32" s="98">
        <f t="shared" si="0"/>
        <v>20</v>
      </c>
      <c r="B32" s="142" t="s">
        <v>1008</v>
      </c>
      <c r="C32" s="144" t="s">
        <v>250</v>
      </c>
      <c r="D32" s="144" t="s">
        <v>373</v>
      </c>
      <c r="E32" s="144" t="s">
        <v>489</v>
      </c>
      <c r="F32" s="144" t="s">
        <v>101</v>
      </c>
      <c r="G32" s="140">
        <f t="shared" si="1"/>
        <v>0</v>
      </c>
      <c r="H32" s="140">
        <v>0</v>
      </c>
      <c r="I32" s="140">
        <f t="shared" si="2"/>
        <v>20.2</v>
      </c>
      <c r="J32" s="140">
        <v>20200</v>
      </c>
    </row>
    <row r="33" spans="1:10" ht="25.5">
      <c r="A33" s="98">
        <f t="shared" si="0"/>
        <v>21</v>
      </c>
      <c r="B33" s="142" t="s">
        <v>1001</v>
      </c>
      <c r="C33" s="144" t="s">
        <v>250</v>
      </c>
      <c r="D33" s="144" t="s">
        <v>373</v>
      </c>
      <c r="E33" s="144" t="s">
        <v>489</v>
      </c>
      <c r="F33" s="144" t="s">
        <v>693</v>
      </c>
      <c r="G33" s="140">
        <f t="shared" si="1"/>
        <v>0</v>
      </c>
      <c r="H33" s="140">
        <v>0</v>
      </c>
      <c r="I33" s="140">
        <f t="shared" si="2"/>
        <v>20.2</v>
      </c>
      <c r="J33" s="140">
        <v>20200</v>
      </c>
    </row>
    <row r="34" spans="1:10" ht="51">
      <c r="A34" s="98">
        <f t="shared" si="0"/>
        <v>22</v>
      </c>
      <c r="B34" s="142" t="s">
        <v>1009</v>
      </c>
      <c r="C34" s="144" t="s">
        <v>250</v>
      </c>
      <c r="D34" s="144" t="s">
        <v>373</v>
      </c>
      <c r="E34" s="144" t="s">
        <v>490</v>
      </c>
      <c r="F34" s="144" t="s">
        <v>101</v>
      </c>
      <c r="G34" s="140">
        <f t="shared" si="1"/>
        <v>50</v>
      </c>
      <c r="H34" s="140">
        <v>50000</v>
      </c>
      <c r="I34" s="140">
        <f t="shared" si="2"/>
        <v>50</v>
      </c>
      <c r="J34" s="140">
        <v>50000</v>
      </c>
    </row>
    <row r="35" spans="1:10" ht="25.5">
      <c r="A35" s="98">
        <f t="shared" si="0"/>
        <v>23</v>
      </c>
      <c r="B35" s="142" t="s">
        <v>1001</v>
      </c>
      <c r="C35" s="144" t="s">
        <v>250</v>
      </c>
      <c r="D35" s="144" t="s">
        <v>373</v>
      </c>
      <c r="E35" s="144" t="s">
        <v>490</v>
      </c>
      <c r="F35" s="144" t="s">
        <v>693</v>
      </c>
      <c r="G35" s="140">
        <f t="shared" si="1"/>
        <v>50</v>
      </c>
      <c r="H35" s="140">
        <v>50000</v>
      </c>
      <c r="I35" s="140">
        <f t="shared" si="2"/>
        <v>50</v>
      </c>
      <c r="J35" s="140">
        <v>50000</v>
      </c>
    </row>
    <row r="36" spans="1:10" ht="38.25">
      <c r="A36" s="98">
        <f t="shared" si="0"/>
        <v>24</v>
      </c>
      <c r="B36" s="142" t="s">
        <v>1010</v>
      </c>
      <c r="C36" s="144" t="s">
        <v>250</v>
      </c>
      <c r="D36" s="144" t="s">
        <v>373</v>
      </c>
      <c r="E36" s="144" t="s">
        <v>491</v>
      </c>
      <c r="F36" s="144" t="s">
        <v>101</v>
      </c>
      <c r="G36" s="140">
        <f t="shared" si="1"/>
        <v>20</v>
      </c>
      <c r="H36" s="140">
        <v>20000</v>
      </c>
      <c r="I36" s="140">
        <f t="shared" si="2"/>
        <v>20</v>
      </c>
      <c r="J36" s="140">
        <v>20000</v>
      </c>
    </row>
    <row r="37" spans="1:10" ht="25.5">
      <c r="A37" s="98">
        <f t="shared" si="0"/>
        <v>25</v>
      </c>
      <c r="B37" s="142" t="s">
        <v>1001</v>
      </c>
      <c r="C37" s="144" t="s">
        <v>250</v>
      </c>
      <c r="D37" s="144" t="s">
        <v>373</v>
      </c>
      <c r="E37" s="144" t="s">
        <v>491</v>
      </c>
      <c r="F37" s="144" t="s">
        <v>693</v>
      </c>
      <c r="G37" s="140">
        <f t="shared" si="1"/>
        <v>20</v>
      </c>
      <c r="H37" s="140">
        <v>20000</v>
      </c>
      <c r="I37" s="140">
        <f t="shared" si="2"/>
        <v>20</v>
      </c>
      <c r="J37" s="140">
        <v>20000</v>
      </c>
    </row>
    <row r="38" spans="1:10" ht="25.5">
      <c r="A38" s="98">
        <f t="shared" si="0"/>
        <v>26</v>
      </c>
      <c r="B38" s="142" t="s">
        <v>1011</v>
      </c>
      <c r="C38" s="144" t="s">
        <v>250</v>
      </c>
      <c r="D38" s="144" t="s">
        <v>373</v>
      </c>
      <c r="E38" s="144" t="s">
        <v>492</v>
      </c>
      <c r="F38" s="144" t="s">
        <v>101</v>
      </c>
      <c r="G38" s="140">
        <f t="shared" si="1"/>
        <v>200</v>
      </c>
      <c r="H38" s="140">
        <v>200000</v>
      </c>
      <c r="I38" s="140">
        <f t="shared" si="2"/>
        <v>200</v>
      </c>
      <c r="J38" s="140">
        <v>200000</v>
      </c>
    </row>
    <row r="39" spans="1:10" ht="25.5">
      <c r="A39" s="98">
        <f t="shared" si="0"/>
        <v>27</v>
      </c>
      <c r="B39" s="142" t="s">
        <v>998</v>
      </c>
      <c r="C39" s="144" t="s">
        <v>250</v>
      </c>
      <c r="D39" s="144" t="s">
        <v>373</v>
      </c>
      <c r="E39" s="144" t="s">
        <v>492</v>
      </c>
      <c r="F39" s="144" t="s">
        <v>692</v>
      </c>
      <c r="G39" s="140">
        <f t="shared" si="1"/>
        <v>200</v>
      </c>
      <c r="H39" s="140">
        <v>200000</v>
      </c>
      <c r="I39" s="140">
        <f t="shared" si="2"/>
        <v>200</v>
      </c>
      <c r="J39" s="140">
        <v>200000</v>
      </c>
    </row>
    <row r="40" spans="1:10" ht="25.5">
      <c r="A40" s="98">
        <f t="shared" si="0"/>
        <v>28</v>
      </c>
      <c r="B40" s="142" t="s">
        <v>1012</v>
      </c>
      <c r="C40" s="144" t="s">
        <v>250</v>
      </c>
      <c r="D40" s="144" t="s">
        <v>373</v>
      </c>
      <c r="E40" s="144" t="s">
        <v>493</v>
      </c>
      <c r="F40" s="144" t="s">
        <v>101</v>
      </c>
      <c r="G40" s="140">
        <f t="shared" si="1"/>
        <v>10</v>
      </c>
      <c r="H40" s="140">
        <v>10000</v>
      </c>
      <c r="I40" s="140">
        <f t="shared" si="2"/>
        <v>0</v>
      </c>
      <c r="J40" s="140">
        <v>0</v>
      </c>
    </row>
    <row r="41" spans="1:10" ht="25.5">
      <c r="A41" s="98">
        <f t="shared" si="0"/>
        <v>29</v>
      </c>
      <c r="B41" s="142" t="s">
        <v>1001</v>
      </c>
      <c r="C41" s="144" t="s">
        <v>250</v>
      </c>
      <c r="D41" s="144" t="s">
        <v>373</v>
      </c>
      <c r="E41" s="144" t="s">
        <v>493</v>
      </c>
      <c r="F41" s="144" t="s">
        <v>693</v>
      </c>
      <c r="G41" s="140">
        <f t="shared" si="1"/>
        <v>10</v>
      </c>
      <c r="H41" s="140">
        <v>10000</v>
      </c>
      <c r="I41" s="140">
        <f t="shared" si="2"/>
        <v>0</v>
      </c>
      <c r="J41" s="140">
        <v>0</v>
      </c>
    </row>
    <row r="42" spans="1:10" ht="51">
      <c r="A42" s="98">
        <f t="shared" si="0"/>
        <v>30</v>
      </c>
      <c r="B42" s="142" t="s">
        <v>1013</v>
      </c>
      <c r="C42" s="144" t="s">
        <v>250</v>
      </c>
      <c r="D42" s="144" t="s">
        <v>373</v>
      </c>
      <c r="E42" s="144" t="s">
        <v>494</v>
      </c>
      <c r="F42" s="144" t="s">
        <v>101</v>
      </c>
      <c r="G42" s="140">
        <f t="shared" si="1"/>
        <v>30</v>
      </c>
      <c r="H42" s="140">
        <v>30000</v>
      </c>
      <c r="I42" s="140">
        <f t="shared" si="2"/>
        <v>30</v>
      </c>
      <c r="J42" s="140">
        <v>30000</v>
      </c>
    </row>
    <row r="43" spans="1:10" ht="25.5">
      <c r="A43" s="98">
        <f t="shared" si="0"/>
        <v>31</v>
      </c>
      <c r="B43" s="142" t="s">
        <v>1001</v>
      </c>
      <c r="C43" s="144" t="s">
        <v>250</v>
      </c>
      <c r="D43" s="144" t="s">
        <v>373</v>
      </c>
      <c r="E43" s="144" t="s">
        <v>494</v>
      </c>
      <c r="F43" s="144" t="s">
        <v>693</v>
      </c>
      <c r="G43" s="140">
        <f t="shared" si="1"/>
        <v>30</v>
      </c>
      <c r="H43" s="140">
        <v>30000</v>
      </c>
      <c r="I43" s="140">
        <f t="shared" si="2"/>
        <v>30</v>
      </c>
      <c r="J43" s="140">
        <v>30000</v>
      </c>
    </row>
    <row r="44" spans="1:10" ht="38.25">
      <c r="A44" s="98">
        <f t="shared" si="0"/>
        <v>32</v>
      </c>
      <c r="B44" s="142" t="s">
        <v>1014</v>
      </c>
      <c r="C44" s="144" t="s">
        <v>250</v>
      </c>
      <c r="D44" s="144" t="s">
        <v>373</v>
      </c>
      <c r="E44" s="144" t="s">
        <v>495</v>
      </c>
      <c r="F44" s="144" t="s">
        <v>101</v>
      </c>
      <c r="G44" s="140">
        <f t="shared" si="1"/>
        <v>150</v>
      </c>
      <c r="H44" s="140">
        <v>150000</v>
      </c>
      <c r="I44" s="140">
        <f t="shared" si="2"/>
        <v>150</v>
      </c>
      <c r="J44" s="140">
        <v>150000</v>
      </c>
    </row>
    <row r="45" spans="1:10" ht="25.5">
      <c r="A45" s="98">
        <f t="shared" si="0"/>
        <v>33</v>
      </c>
      <c r="B45" s="142" t="s">
        <v>1001</v>
      </c>
      <c r="C45" s="144" t="s">
        <v>250</v>
      </c>
      <c r="D45" s="144" t="s">
        <v>373</v>
      </c>
      <c r="E45" s="144" t="s">
        <v>495</v>
      </c>
      <c r="F45" s="144" t="s">
        <v>693</v>
      </c>
      <c r="G45" s="140">
        <f t="shared" si="1"/>
        <v>150</v>
      </c>
      <c r="H45" s="140">
        <v>150000</v>
      </c>
      <c r="I45" s="140">
        <f t="shared" si="2"/>
        <v>150</v>
      </c>
      <c r="J45" s="140">
        <v>150000</v>
      </c>
    </row>
    <row r="46" spans="1:10" ht="38.25">
      <c r="A46" s="98">
        <f t="shared" si="0"/>
        <v>34</v>
      </c>
      <c r="B46" s="142" t="s">
        <v>1015</v>
      </c>
      <c r="C46" s="144" t="s">
        <v>250</v>
      </c>
      <c r="D46" s="144" t="s">
        <v>373</v>
      </c>
      <c r="E46" s="144" t="s">
        <v>496</v>
      </c>
      <c r="F46" s="144" t="s">
        <v>101</v>
      </c>
      <c r="G46" s="140">
        <f t="shared" si="1"/>
        <v>200</v>
      </c>
      <c r="H46" s="140">
        <v>200000</v>
      </c>
      <c r="I46" s="140">
        <f t="shared" si="2"/>
        <v>200</v>
      </c>
      <c r="J46" s="140">
        <v>200000</v>
      </c>
    </row>
    <row r="47" spans="1:10" ht="25.5">
      <c r="A47" s="98">
        <f t="shared" si="0"/>
        <v>35</v>
      </c>
      <c r="B47" s="142" t="s">
        <v>1001</v>
      </c>
      <c r="C47" s="144" t="s">
        <v>250</v>
      </c>
      <c r="D47" s="144" t="s">
        <v>373</v>
      </c>
      <c r="E47" s="144" t="s">
        <v>496</v>
      </c>
      <c r="F47" s="144" t="s">
        <v>693</v>
      </c>
      <c r="G47" s="140">
        <f t="shared" si="1"/>
        <v>200</v>
      </c>
      <c r="H47" s="140">
        <v>200000</v>
      </c>
      <c r="I47" s="140">
        <f t="shared" si="2"/>
        <v>200</v>
      </c>
      <c r="J47" s="140">
        <v>200000</v>
      </c>
    </row>
    <row r="48" spans="1:10" ht="76.5">
      <c r="A48" s="98">
        <f t="shared" si="0"/>
        <v>36</v>
      </c>
      <c r="B48" s="142" t="s">
        <v>1016</v>
      </c>
      <c r="C48" s="144" t="s">
        <v>250</v>
      </c>
      <c r="D48" s="144" t="s">
        <v>373</v>
      </c>
      <c r="E48" s="144" t="s">
        <v>497</v>
      </c>
      <c r="F48" s="144" t="s">
        <v>101</v>
      </c>
      <c r="G48" s="140">
        <f t="shared" si="1"/>
        <v>200</v>
      </c>
      <c r="H48" s="140">
        <v>200000</v>
      </c>
      <c r="I48" s="140">
        <f t="shared" si="2"/>
        <v>200</v>
      </c>
      <c r="J48" s="140">
        <v>200000</v>
      </c>
    </row>
    <row r="49" spans="1:10" ht="25.5">
      <c r="A49" s="98">
        <f t="shared" si="0"/>
        <v>37</v>
      </c>
      <c r="B49" s="142" t="s">
        <v>1001</v>
      </c>
      <c r="C49" s="144" t="s">
        <v>250</v>
      </c>
      <c r="D49" s="144" t="s">
        <v>373</v>
      </c>
      <c r="E49" s="144" t="s">
        <v>497</v>
      </c>
      <c r="F49" s="144" t="s">
        <v>693</v>
      </c>
      <c r="G49" s="140">
        <f t="shared" si="1"/>
        <v>200</v>
      </c>
      <c r="H49" s="140">
        <v>200000</v>
      </c>
      <c r="I49" s="140">
        <f t="shared" si="2"/>
        <v>200</v>
      </c>
      <c r="J49" s="140">
        <v>200000</v>
      </c>
    </row>
    <row r="50" spans="1:10" ht="51" customHeight="1">
      <c r="A50" s="98">
        <f t="shared" si="0"/>
        <v>38</v>
      </c>
      <c r="B50" s="142" t="s">
        <v>1017</v>
      </c>
      <c r="C50" s="144" t="s">
        <v>250</v>
      </c>
      <c r="D50" s="144" t="s">
        <v>373</v>
      </c>
      <c r="E50" s="144" t="s">
        <v>498</v>
      </c>
      <c r="F50" s="144" t="s">
        <v>101</v>
      </c>
      <c r="G50" s="140">
        <f t="shared" si="1"/>
        <v>50</v>
      </c>
      <c r="H50" s="140">
        <v>50000</v>
      </c>
      <c r="I50" s="140">
        <f t="shared" si="2"/>
        <v>50</v>
      </c>
      <c r="J50" s="140">
        <v>50000</v>
      </c>
    </row>
    <row r="51" spans="1:10" ht="25.5">
      <c r="A51" s="98">
        <f t="shared" si="0"/>
        <v>39</v>
      </c>
      <c r="B51" s="142" t="s">
        <v>1001</v>
      </c>
      <c r="C51" s="144" t="s">
        <v>250</v>
      </c>
      <c r="D51" s="144" t="s">
        <v>373</v>
      </c>
      <c r="E51" s="144" t="s">
        <v>498</v>
      </c>
      <c r="F51" s="144" t="s">
        <v>693</v>
      </c>
      <c r="G51" s="140">
        <f t="shared" si="1"/>
        <v>50</v>
      </c>
      <c r="H51" s="140">
        <v>50000</v>
      </c>
      <c r="I51" s="140">
        <f t="shared" si="2"/>
        <v>50</v>
      </c>
      <c r="J51" s="140">
        <v>50000</v>
      </c>
    </row>
    <row r="52" spans="1:10" ht="25.5">
      <c r="A52" s="98">
        <f t="shared" si="0"/>
        <v>40</v>
      </c>
      <c r="B52" s="142" t="s">
        <v>1018</v>
      </c>
      <c r="C52" s="144" t="s">
        <v>250</v>
      </c>
      <c r="D52" s="144" t="s">
        <v>373</v>
      </c>
      <c r="E52" s="144" t="s">
        <v>499</v>
      </c>
      <c r="F52" s="144" t="s">
        <v>101</v>
      </c>
      <c r="G52" s="140">
        <f t="shared" si="1"/>
        <v>40</v>
      </c>
      <c r="H52" s="140">
        <v>40000</v>
      </c>
      <c r="I52" s="140">
        <f t="shared" si="2"/>
        <v>40</v>
      </c>
      <c r="J52" s="140">
        <v>40000</v>
      </c>
    </row>
    <row r="53" spans="1:10" ht="25.5">
      <c r="A53" s="98">
        <f t="shared" si="0"/>
        <v>41</v>
      </c>
      <c r="B53" s="142" t="s">
        <v>1001</v>
      </c>
      <c r="C53" s="144" t="s">
        <v>250</v>
      </c>
      <c r="D53" s="144" t="s">
        <v>373</v>
      </c>
      <c r="E53" s="144" t="s">
        <v>499</v>
      </c>
      <c r="F53" s="144" t="s">
        <v>693</v>
      </c>
      <c r="G53" s="140">
        <f t="shared" si="1"/>
        <v>40</v>
      </c>
      <c r="H53" s="140">
        <v>40000</v>
      </c>
      <c r="I53" s="140">
        <f t="shared" si="2"/>
        <v>40</v>
      </c>
      <c r="J53" s="140">
        <v>40000</v>
      </c>
    </row>
    <row r="54" spans="1:10" ht="25.5">
      <c r="A54" s="98">
        <f t="shared" si="0"/>
        <v>42</v>
      </c>
      <c r="B54" s="142" t="s">
        <v>1019</v>
      </c>
      <c r="C54" s="144" t="s">
        <v>250</v>
      </c>
      <c r="D54" s="144" t="s">
        <v>373</v>
      </c>
      <c r="E54" s="144" t="s">
        <v>500</v>
      </c>
      <c r="F54" s="144" t="s">
        <v>101</v>
      </c>
      <c r="G54" s="140">
        <f t="shared" si="1"/>
        <v>45</v>
      </c>
      <c r="H54" s="140">
        <v>45000</v>
      </c>
      <c r="I54" s="140">
        <f t="shared" si="2"/>
        <v>45</v>
      </c>
      <c r="J54" s="140">
        <v>45000</v>
      </c>
    </row>
    <row r="55" spans="1:10" ht="25.5">
      <c r="A55" s="98">
        <f t="shared" si="0"/>
        <v>43</v>
      </c>
      <c r="B55" s="142" t="s">
        <v>1001</v>
      </c>
      <c r="C55" s="144" t="s">
        <v>250</v>
      </c>
      <c r="D55" s="144" t="s">
        <v>373</v>
      </c>
      <c r="E55" s="144" t="s">
        <v>500</v>
      </c>
      <c r="F55" s="144" t="s">
        <v>693</v>
      </c>
      <c r="G55" s="140">
        <f t="shared" si="1"/>
        <v>45</v>
      </c>
      <c r="H55" s="140">
        <v>45000</v>
      </c>
      <c r="I55" s="140">
        <f t="shared" si="2"/>
        <v>45</v>
      </c>
      <c r="J55" s="140">
        <v>45000</v>
      </c>
    </row>
    <row r="56" spans="1:10" ht="38.25">
      <c r="A56" s="98">
        <f t="shared" si="0"/>
        <v>44</v>
      </c>
      <c r="B56" s="142" t="s">
        <v>1020</v>
      </c>
      <c r="C56" s="144" t="s">
        <v>250</v>
      </c>
      <c r="D56" s="144" t="s">
        <v>373</v>
      </c>
      <c r="E56" s="144" t="s">
        <v>501</v>
      </c>
      <c r="F56" s="144" t="s">
        <v>101</v>
      </c>
      <c r="G56" s="140">
        <f t="shared" si="1"/>
        <v>65</v>
      </c>
      <c r="H56" s="140">
        <v>65000</v>
      </c>
      <c r="I56" s="140">
        <f t="shared" si="2"/>
        <v>0</v>
      </c>
      <c r="J56" s="140">
        <v>0</v>
      </c>
    </row>
    <row r="57" spans="1:10" ht="25.5">
      <c r="A57" s="98">
        <f t="shared" si="0"/>
        <v>45</v>
      </c>
      <c r="B57" s="142" t="s">
        <v>1001</v>
      </c>
      <c r="C57" s="144" t="s">
        <v>250</v>
      </c>
      <c r="D57" s="144" t="s">
        <v>373</v>
      </c>
      <c r="E57" s="144" t="s">
        <v>501</v>
      </c>
      <c r="F57" s="144" t="s">
        <v>693</v>
      </c>
      <c r="G57" s="140">
        <f t="shared" si="1"/>
        <v>65</v>
      </c>
      <c r="H57" s="140">
        <v>65000</v>
      </c>
      <c r="I57" s="140">
        <f t="shared" si="2"/>
        <v>0</v>
      </c>
      <c r="J57" s="140">
        <v>0</v>
      </c>
    </row>
    <row r="58" spans="1:10" ht="51">
      <c r="A58" s="98">
        <f t="shared" si="0"/>
        <v>46</v>
      </c>
      <c r="B58" s="142" t="s">
        <v>1021</v>
      </c>
      <c r="C58" s="144" t="s">
        <v>250</v>
      </c>
      <c r="D58" s="144" t="s">
        <v>373</v>
      </c>
      <c r="E58" s="144" t="s">
        <v>502</v>
      </c>
      <c r="F58" s="144" t="s">
        <v>101</v>
      </c>
      <c r="G58" s="140">
        <f t="shared" si="1"/>
        <v>50</v>
      </c>
      <c r="H58" s="140">
        <v>50000</v>
      </c>
      <c r="I58" s="140">
        <f t="shared" si="2"/>
        <v>50</v>
      </c>
      <c r="J58" s="140">
        <v>50000</v>
      </c>
    </row>
    <row r="59" spans="1:10" ht="25.5">
      <c r="A59" s="98">
        <f t="shared" si="0"/>
        <v>47</v>
      </c>
      <c r="B59" s="142" t="s">
        <v>1001</v>
      </c>
      <c r="C59" s="144" t="s">
        <v>250</v>
      </c>
      <c r="D59" s="144" t="s">
        <v>373</v>
      </c>
      <c r="E59" s="144" t="s">
        <v>502</v>
      </c>
      <c r="F59" s="144" t="s">
        <v>693</v>
      </c>
      <c r="G59" s="140">
        <f t="shared" si="1"/>
        <v>50</v>
      </c>
      <c r="H59" s="140">
        <v>50000</v>
      </c>
      <c r="I59" s="140">
        <f t="shared" si="2"/>
        <v>50</v>
      </c>
      <c r="J59" s="140">
        <v>50000</v>
      </c>
    </row>
    <row r="60" spans="1:10" ht="63.75">
      <c r="A60" s="98">
        <f t="shared" si="0"/>
        <v>48</v>
      </c>
      <c r="B60" s="142" t="s">
        <v>1022</v>
      </c>
      <c r="C60" s="144" t="s">
        <v>250</v>
      </c>
      <c r="D60" s="144" t="s">
        <v>373</v>
      </c>
      <c r="E60" s="144" t="s">
        <v>504</v>
      </c>
      <c r="F60" s="144" t="s">
        <v>101</v>
      </c>
      <c r="G60" s="140">
        <f t="shared" si="1"/>
        <v>30</v>
      </c>
      <c r="H60" s="140">
        <v>30000</v>
      </c>
      <c r="I60" s="140">
        <f t="shared" si="2"/>
        <v>30</v>
      </c>
      <c r="J60" s="140">
        <v>30000</v>
      </c>
    </row>
    <row r="61" spans="1:10" ht="25.5">
      <c r="A61" s="98">
        <f t="shared" si="0"/>
        <v>49</v>
      </c>
      <c r="B61" s="142" t="s">
        <v>1001</v>
      </c>
      <c r="C61" s="144" t="s">
        <v>250</v>
      </c>
      <c r="D61" s="144" t="s">
        <v>373</v>
      </c>
      <c r="E61" s="144" t="s">
        <v>504</v>
      </c>
      <c r="F61" s="144" t="s">
        <v>693</v>
      </c>
      <c r="G61" s="140">
        <f t="shared" si="1"/>
        <v>30</v>
      </c>
      <c r="H61" s="140">
        <v>30000</v>
      </c>
      <c r="I61" s="140">
        <f t="shared" si="2"/>
        <v>30</v>
      </c>
      <c r="J61" s="140">
        <v>30000</v>
      </c>
    </row>
    <row r="62" spans="1:10" ht="25.5">
      <c r="A62" s="98">
        <f t="shared" si="0"/>
        <v>50</v>
      </c>
      <c r="B62" s="142" t="s">
        <v>1023</v>
      </c>
      <c r="C62" s="144" t="s">
        <v>250</v>
      </c>
      <c r="D62" s="144" t="s">
        <v>373</v>
      </c>
      <c r="E62" s="144" t="s">
        <v>505</v>
      </c>
      <c r="F62" s="144" t="s">
        <v>101</v>
      </c>
      <c r="G62" s="140">
        <f t="shared" si="1"/>
        <v>150</v>
      </c>
      <c r="H62" s="140">
        <v>150000</v>
      </c>
      <c r="I62" s="140">
        <f t="shared" si="2"/>
        <v>150</v>
      </c>
      <c r="J62" s="140">
        <v>150000</v>
      </c>
    </row>
    <row r="63" spans="1:10" ht="25.5">
      <c r="A63" s="98">
        <f t="shared" si="0"/>
        <v>51</v>
      </c>
      <c r="B63" s="142" t="s">
        <v>1001</v>
      </c>
      <c r="C63" s="144" t="s">
        <v>250</v>
      </c>
      <c r="D63" s="144" t="s">
        <v>373</v>
      </c>
      <c r="E63" s="144" t="s">
        <v>505</v>
      </c>
      <c r="F63" s="144" t="s">
        <v>693</v>
      </c>
      <c r="G63" s="140">
        <f t="shared" si="1"/>
        <v>150</v>
      </c>
      <c r="H63" s="140">
        <v>150000</v>
      </c>
      <c r="I63" s="140">
        <f t="shared" si="2"/>
        <v>150</v>
      </c>
      <c r="J63" s="140">
        <v>150000</v>
      </c>
    </row>
    <row r="64" spans="1:10" ht="51">
      <c r="A64" s="98">
        <f t="shared" si="0"/>
        <v>52</v>
      </c>
      <c r="B64" s="142" t="s">
        <v>1024</v>
      </c>
      <c r="C64" s="144" t="s">
        <v>250</v>
      </c>
      <c r="D64" s="144" t="s">
        <v>373</v>
      </c>
      <c r="E64" s="144" t="s">
        <v>506</v>
      </c>
      <c r="F64" s="144" t="s">
        <v>101</v>
      </c>
      <c r="G64" s="140">
        <f t="shared" si="1"/>
        <v>30</v>
      </c>
      <c r="H64" s="140">
        <v>30000</v>
      </c>
      <c r="I64" s="140">
        <f t="shared" si="2"/>
        <v>30</v>
      </c>
      <c r="J64" s="140">
        <v>30000</v>
      </c>
    </row>
    <row r="65" spans="1:10" ht="25.5">
      <c r="A65" s="98">
        <f t="shared" si="0"/>
        <v>53</v>
      </c>
      <c r="B65" s="142" t="s">
        <v>1001</v>
      </c>
      <c r="C65" s="144" t="s">
        <v>250</v>
      </c>
      <c r="D65" s="144" t="s">
        <v>373</v>
      </c>
      <c r="E65" s="144" t="s">
        <v>506</v>
      </c>
      <c r="F65" s="144" t="s">
        <v>693</v>
      </c>
      <c r="G65" s="140">
        <f t="shared" si="1"/>
        <v>30</v>
      </c>
      <c r="H65" s="140">
        <v>30000</v>
      </c>
      <c r="I65" s="140">
        <f t="shared" si="2"/>
        <v>30</v>
      </c>
      <c r="J65" s="140">
        <v>30000</v>
      </c>
    </row>
    <row r="66" spans="1:10" ht="51">
      <c r="A66" s="98">
        <f t="shared" si="0"/>
        <v>54</v>
      </c>
      <c r="B66" s="142" t="s">
        <v>1025</v>
      </c>
      <c r="C66" s="144" t="s">
        <v>250</v>
      </c>
      <c r="D66" s="144" t="s">
        <v>373</v>
      </c>
      <c r="E66" s="144" t="s">
        <v>507</v>
      </c>
      <c r="F66" s="144" t="s">
        <v>101</v>
      </c>
      <c r="G66" s="140">
        <f t="shared" si="1"/>
        <v>380</v>
      </c>
      <c r="H66" s="140">
        <v>380000</v>
      </c>
      <c r="I66" s="140">
        <f t="shared" si="2"/>
        <v>380</v>
      </c>
      <c r="J66" s="140">
        <v>380000</v>
      </c>
    </row>
    <row r="67" spans="1:10" ht="25.5">
      <c r="A67" s="98">
        <f t="shared" si="0"/>
        <v>55</v>
      </c>
      <c r="B67" s="142" t="s">
        <v>1001</v>
      </c>
      <c r="C67" s="144" t="s">
        <v>250</v>
      </c>
      <c r="D67" s="144" t="s">
        <v>373</v>
      </c>
      <c r="E67" s="144" t="s">
        <v>507</v>
      </c>
      <c r="F67" s="144" t="s">
        <v>693</v>
      </c>
      <c r="G67" s="140">
        <f t="shared" si="1"/>
        <v>380</v>
      </c>
      <c r="H67" s="140">
        <v>380000</v>
      </c>
      <c r="I67" s="140">
        <f t="shared" si="2"/>
        <v>380</v>
      </c>
      <c r="J67" s="140">
        <v>380000</v>
      </c>
    </row>
    <row r="68" spans="1:10" ht="63.75">
      <c r="A68" s="98">
        <f t="shared" si="0"/>
        <v>56</v>
      </c>
      <c r="B68" s="142" t="s">
        <v>1026</v>
      </c>
      <c r="C68" s="144" t="s">
        <v>250</v>
      </c>
      <c r="D68" s="144" t="s">
        <v>373</v>
      </c>
      <c r="E68" s="144" t="s">
        <v>508</v>
      </c>
      <c r="F68" s="144" t="s">
        <v>101</v>
      </c>
      <c r="G68" s="140">
        <f t="shared" si="1"/>
        <v>150</v>
      </c>
      <c r="H68" s="140">
        <v>150000</v>
      </c>
      <c r="I68" s="140">
        <f t="shared" si="2"/>
        <v>150</v>
      </c>
      <c r="J68" s="140">
        <v>150000</v>
      </c>
    </row>
    <row r="69" spans="1:10" ht="25.5">
      <c r="A69" s="98">
        <f t="shared" si="0"/>
        <v>57</v>
      </c>
      <c r="B69" s="142" t="s">
        <v>1001</v>
      </c>
      <c r="C69" s="144" t="s">
        <v>250</v>
      </c>
      <c r="D69" s="144" t="s">
        <v>373</v>
      </c>
      <c r="E69" s="144" t="s">
        <v>508</v>
      </c>
      <c r="F69" s="144" t="s">
        <v>693</v>
      </c>
      <c r="G69" s="140">
        <f t="shared" si="1"/>
        <v>150</v>
      </c>
      <c r="H69" s="140">
        <v>150000</v>
      </c>
      <c r="I69" s="140">
        <f t="shared" si="2"/>
        <v>150</v>
      </c>
      <c r="J69" s="140">
        <v>150000</v>
      </c>
    </row>
    <row r="70" spans="1:10" ht="25.5">
      <c r="A70" s="98">
        <f t="shared" si="0"/>
        <v>58</v>
      </c>
      <c r="B70" s="142" t="s">
        <v>1027</v>
      </c>
      <c r="C70" s="144" t="s">
        <v>250</v>
      </c>
      <c r="D70" s="144" t="s">
        <v>373</v>
      </c>
      <c r="E70" s="144" t="s">
        <v>509</v>
      </c>
      <c r="F70" s="144" t="s">
        <v>101</v>
      </c>
      <c r="G70" s="140">
        <f t="shared" si="1"/>
        <v>130</v>
      </c>
      <c r="H70" s="140">
        <v>130000</v>
      </c>
      <c r="I70" s="140">
        <f t="shared" si="2"/>
        <v>130</v>
      </c>
      <c r="J70" s="140">
        <v>130000</v>
      </c>
    </row>
    <row r="71" spans="1:10" ht="25.5">
      <c r="A71" s="98">
        <f t="shared" si="0"/>
        <v>59</v>
      </c>
      <c r="B71" s="142" t="s">
        <v>1001</v>
      </c>
      <c r="C71" s="144" t="s">
        <v>250</v>
      </c>
      <c r="D71" s="144" t="s">
        <v>373</v>
      </c>
      <c r="E71" s="144" t="s">
        <v>509</v>
      </c>
      <c r="F71" s="144" t="s">
        <v>693</v>
      </c>
      <c r="G71" s="140">
        <f t="shared" si="1"/>
        <v>130</v>
      </c>
      <c r="H71" s="140">
        <v>130000</v>
      </c>
      <c r="I71" s="140">
        <f t="shared" si="2"/>
        <v>130</v>
      </c>
      <c r="J71" s="140">
        <v>130000</v>
      </c>
    </row>
    <row r="72" spans="1:10" ht="51">
      <c r="A72" s="98">
        <f t="shared" si="0"/>
        <v>60</v>
      </c>
      <c r="B72" s="142" t="s">
        <v>1028</v>
      </c>
      <c r="C72" s="144" t="s">
        <v>250</v>
      </c>
      <c r="D72" s="144" t="s">
        <v>373</v>
      </c>
      <c r="E72" s="144" t="s">
        <v>510</v>
      </c>
      <c r="F72" s="144" t="s">
        <v>101</v>
      </c>
      <c r="G72" s="140">
        <f t="shared" si="1"/>
        <v>12480.2</v>
      </c>
      <c r="H72" s="140">
        <v>12480200</v>
      </c>
      <c r="I72" s="140">
        <f t="shared" si="2"/>
        <v>13192.5</v>
      </c>
      <c r="J72" s="140">
        <v>13192500</v>
      </c>
    </row>
    <row r="73" spans="1:10" ht="25.5">
      <c r="A73" s="98">
        <f t="shared" si="0"/>
        <v>61</v>
      </c>
      <c r="B73" s="142" t="s">
        <v>1029</v>
      </c>
      <c r="C73" s="144" t="s">
        <v>250</v>
      </c>
      <c r="D73" s="144" t="s">
        <v>373</v>
      </c>
      <c r="E73" s="144" t="s">
        <v>510</v>
      </c>
      <c r="F73" s="144" t="s">
        <v>694</v>
      </c>
      <c r="G73" s="140">
        <f t="shared" si="1"/>
        <v>7160.695</v>
      </c>
      <c r="H73" s="140">
        <v>7160695</v>
      </c>
      <c r="I73" s="140">
        <f t="shared" si="2"/>
        <v>7160.695</v>
      </c>
      <c r="J73" s="140">
        <v>7160695</v>
      </c>
    </row>
    <row r="74" spans="1:10" ht="25.5">
      <c r="A74" s="98">
        <f t="shared" si="0"/>
        <v>62</v>
      </c>
      <c r="B74" s="142" t="s">
        <v>1001</v>
      </c>
      <c r="C74" s="144" t="s">
        <v>250</v>
      </c>
      <c r="D74" s="144" t="s">
        <v>373</v>
      </c>
      <c r="E74" s="144" t="s">
        <v>510</v>
      </c>
      <c r="F74" s="144" t="s">
        <v>693</v>
      </c>
      <c r="G74" s="140">
        <f t="shared" si="1"/>
        <v>5318.505</v>
      </c>
      <c r="H74" s="140">
        <v>5318505</v>
      </c>
      <c r="I74" s="140">
        <f t="shared" si="2"/>
        <v>6030.805</v>
      </c>
      <c r="J74" s="140">
        <v>6030805</v>
      </c>
    </row>
    <row r="75" spans="1:10" ht="51" customHeight="1">
      <c r="A75" s="98">
        <f t="shared" si="0"/>
        <v>63</v>
      </c>
      <c r="B75" s="142" t="s">
        <v>1030</v>
      </c>
      <c r="C75" s="144" t="s">
        <v>250</v>
      </c>
      <c r="D75" s="144" t="s">
        <v>373</v>
      </c>
      <c r="E75" s="144" t="s">
        <v>510</v>
      </c>
      <c r="F75" s="144" t="s">
        <v>695</v>
      </c>
      <c r="G75" s="140">
        <f aca="true" t="shared" si="3" ref="G75:G121">H75/1000</f>
        <v>1</v>
      </c>
      <c r="H75" s="140">
        <v>1000</v>
      </c>
      <c r="I75" s="140">
        <f aca="true" t="shared" si="4" ref="I75:I121">J75/1000</f>
        <v>1</v>
      </c>
      <c r="J75" s="140">
        <v>1000</v>
      </c>
    </row>
    <row r="76" spans="1:10" ht="38.25">
      <c r="A76" s="98">
        <f t="shared" si="0"/>
        <v>64</v>
      </c>
      <c r="B76" s="142" t="s">
        <v>1031</v>
      </c>
      <c r="C76" s="144" t="s">
        <v>250</v>
      </c>
      <c r="D76" s="144" t="s">
        <v>373</v>
      </c>
      <c r="E76" s="144" t="s">
        <v>511</v>
      </c>
      <c r="F76" s="144" t="s">
        <v>101</v>
      </c>
      <c r="G76" s="140">
        <f t="shared" si="3"/>
        <v>20</v>
      </c>
      <c r="H76" s="140">
        <v>20000</v>
      </c>
      <c r="I76" s="140">
        <f t="shared" si="4"/>
        <v>20</v>
      </c>
      <c r="J76" s="140">
        <v>20000</v>
      </c>
    </row>
    <row r="77" spans="1:10" ht="25.5">
      <c r="A77" s="98">
        <f aca="true" t="shared" si="5" ref="A77:A130">1+A76</f>
        <v>65</v>
      </c>
      <c r="B77" s="142" t="s">
        <v>1001</v>
      </c>
      <c r="C77" s="144" t="s">
        <v>250</v>
      </c>
      <c r="D77" s="144" t="s">
        <v>373</v>
      </c>
      <c r="E77" s="144" t="s">
        <v>511</v>
      </c>
      <c r="F77" s="144" t="s">
        <v>693</v>
      </c>
      <c r="G77" s="140">
        <f t="shared" si="3"/>
        <v>20</v>
      </c>
      <c r="H77" s="140">
        <v>20000</v>
      </c>
      <c r="I77" s="140">
        <f t="shared" si="4"/>
        <v>20</v>
      </c>
      <c r="J77" s="140">
        <v>20000</v>
      </c>
    </row>
    <row r="78" spans="1:10" ht="38.25">
      <c r="A78" s="98">
        <f t="shared" si="5"/>
        <v>66</v>
      </c>
      <c r="B78" s="142" t="s">
        <v>1032</v>
      </c>
      <c r="C78" s="144" t="s">
        <v>250</v>
      </c>
      <c r="D78" s="144" t="s">
        <v>373</v>
      </c>
      <c r="E78" s="144" t="s">
        <v>512</v>
      </c>
      <c r="F78" s="144" t="s">
        <v>101</v>
      </c>
      <c r="G78" s="140">
        <f t="shared" si="3"/>
        <v>685.3</v>
      </c>
      <c r="H78" s="140">
        <v>685300</v>
      </c>
      <c r="I78" s="140">
        <f t="shared" si="4"/>
        <v>685.3</v>
      </c>
      <c r="J78" s="140">
        <v>685300</v>
      </c>
    </row>
    <row r="79" spans="1:10" ht="25.5">
      <c r="A79" s="98">
        <f t="shared" si="5"/>
        <v>67</v>
      </c>
      <c r="B79" s="142" t="s">
        <v>1029</v>
      </c>
      <c r="C79" s="144" t="s">
        <v>250</v>
      </c>
      <c r="D79" s="144" t="s">
        <v>373</v>
      </c>
      <c r="E79" s="144" t="s">
        <v>512</v>
      </c>
      <c r="F79" s="144" t="s">
        <v>694</v>
      </c>
      <c r="G79" s="140">
        <f t="shared" si="3"/>
        <v>685.3</v>
      </c>
      <c r="H79" s="140">
        <v>685300</v>
      </c>
      <c r="I79" s="140">
        <f t="shared" si="4"/>
        <v>685.3</v>
      </c>
      <c r="J79" s="140">
        <v>685300</v>
      </c>
    </row>
    <row r="80" spans="1:10" ht="51">
      <c r="A80" s="98">
        <f t="shared" si="5"/>
        <v>68</v>
      </c>
      <c r="B80" s="142" t="s">
        <v>1033</v>
      </c>
      <c r="C80" s="144" t="s">
        <v>250</v>
      </c>
      <c r="D80" s="144" t="s">
        <v>373</v>
      </c>
      <c r="E80" s="144" t="s">
        <v>514</v>
      </c>
      <c r="F80" s="144" t="s">
        <v>101</v>
      </c>
      <c r="G80" s="140">
        <f t="shared" si="3"/>
        <v>2249.3</v>
      </c>
      <c r="H80" s="140">
        <v>2249300</v>
      </c>
      <c r="I80" s="140">
        <f t="shared" si="4"/>
        <v>3004.47</v>
      </c>
      <c r="J80" s="140">
        <v>3004470</v>
      </c>
    </row>
    <row r="81" spans="1:10" ht="38.25">
      <c r="A81" s="98">
        <f t="shared" si="5"/>
        <v>69</v>
      </c>
      <c r="B81" s="142" t="s">
        <v>1035</v>
      </c>
      <c r="C81" s="144" t="s">
        <v>250</v>
      </c>
      <c r="D81" s="144" t="s">
        <v>373</v>
      </c>
      <c r="E81" s="144" t="s">
        <v>516</v>
      </c>
      <c r="F81" s="144" t="s">
        <v>101</v>
      </c>
      <c r="G81" s="140">
        <f t="shared" si="3"/>
        <v>415</v>
      </c>
      <c r="H81" s="140">
        <v>415000</v>
      </c>
      <c r="I81" s="140">
        <f t="shared" si="4"/>
        <v>370</v>
      </c>
      <c r="J81" s="140">
        <v>370000</v>
      </c>
    </row>
    <row r="82" spans="1:10" ht="25.5">
      <c r="A82" s="98">
        <f t="shared" si="5"/>
        <v>70</v>
      </c>
      <c r="B82" s="142" t="s">
        <v>1001</v>
      </c>
      <c r="C82" s="144" t="s">
        <v>250</v>
      </c>
      <c r="D82" s="144" t="s">
        <v>373</v>
      </c>
      <c r="E82" s="144" t="s">
        <v>516</v>
      </c>
      <c r="F82" s="144" t="s">
        <v>693</v>
      </c>
      <c r="G82" s="140">
        <f t="shared" si="3"/>
        <v>415</v>
      </c>
      <c r="H82" s="140">
        <v>415000</v>
      </c>
      <c r="I82" s="140">
        <f t="shared" si="4"/>
        <v>370</v>
      </c>
      <c r="J82" s="140">
        <v>370000</v>
      </c>
    </row>
    <row r="83" spans="1:10" ht="25.5">
      <c r="A83" s="98">
        <f t="shared" si="5"/>
        <v>71</v>
      </c>
      <c r="B83" s="142" t="s">
        <v>1036</v>
      </c>
      <c r="C83" s="144" t="s">
        <v>250</v>
      </c>
      <c r="D83" s="144" t="s">
        <v>373</v>
      </c>
      <c r="E83" s="144" t="s">
        <v>517</v>
      </c>
      <c r="F83" s="144" t="s">
        <v>101</v>
      </c>
      <c r="G83" s="140">
        <f t="shared" si="3"/>
        <v>420</v>
      </c>
      <c r="H83" s="140">
        <v>420000</v>
      </c>
      <c r="I83" s="140">
        <f t="shared" si="4"/>
        <v>510</v>
      </c>
      <c r="J83" s="140">
        <v>510000</v>
      </c>
    </row>
    <row r="84" spans="1:10" ht="25.5">
      <c r="A84" s="98">
        <f t="shared" si="5"/>
        <v>72</v>
      </c>
      <c r="B84" s="142" t="s">
        <v>1001</v>
      </c>
      <c r="C84" s="144" t="s">
        <v>250</v>
      </c>
      <c r="D84" s="144" t="s">
        <v>373</v>
      </c>
      <c r="E84" s="144" t="s">
        <v>517</v>
      </c>
      <c r="F84" s="144" t="s">
        <v>693</v>
      </c>
      <c r="G84" s="140">
        <f t="shared" si="3"/>
        <v>420</v>
      </c>
      <c r="H84" s="140">
        <v>420000</v>
      </c>
      <c r="I84" s="140">
        <f t="shared" si="4"/>
        <v>510</v>
      </c>
      <c r="J84" s="140">
        <v>510000</v>
      </c>
    </row>
    <row r="85" spans="1:10" ht="51">
      <c r="A85" s="98">
        <f t="shared" si="5"/>
        <v>73</v>
      </c>
      <c r="B85" s="142" t="s">
        <v>1037</v>
      </c>
      <c r="C85" s="144" t="s">
        <v>250</v>
      </c>
      <c r="D85" s="144" t="s">
        <v>373</v>
      </c>
      <c r="E85" s="144" t="s">
        <v>518</v>
      </c>
      <c r="F85" s="144" t="s">
        <v>101</v>
      </c>
      <c r="G85" s="140">
        <f t="shared" si="3"/>
        <v>1299.3</v>
      </c>
      <c r="H85" s="140">
        <v>1299300</v>
      </c>
      <c r="I85" s="140">
        <f t="shared" si="4"/>
        <v>2004.47</v>
      </c>
      <c r="J85" s="140">
        <v>2004470</v>
      </c>
    </row>
    <row r="86" spans="1:10" ht="36.75" customHeight="1">
      <c r="A86" s="98">
        <f t="shared" si="5"/>
        <v>74</v>
      </c>
      <c r="B86" s="142" t="s">
        <v>1001</v>
      </c>
      <c r="C86" s="144" t="s">
        <v>250</v>
      </c>
      <c r="D86" s="144" t="s">
        <v>373</v>
      </c>
      <c r="E86" s="144" t="s">
        <v>518</v>
      </c>
      <c r="F86" s="144" t="s">
        <v>693</v>
      </c>
      <c r="G86" s="140">
        <f t="shared" si="3"/>
        <v>1297.3</v>
      </c>
      <c r="H86" s="140">
        <v>1297300</v>
      </c>
      <c r="I86" s="140">
        <f t="shared" si="4"/>
        <v>2002.47</v>
      </c>
      <c r="J86" s="140">
        <v>2002470</v>
      </c>
    </row>
    <row r="87" spans="1:10" ht="12.75">
      <c r="A87" s="98">
        <f t="shared" si="5"/>
        <v>75</v>
      </c>
      <c r="B87" s="142" t="s">
        <v>1030</v>
      </c>
      <c r="C87" s="144" t="s">
        <v>250</v>
      </c>
      <c r="D87" s="144" t="s">
        <v>373</v>
      </c>
      <c r="E87" s="144" t="s">
        <v>518</v>
      </c>
      <c r="F87" s="144" t="s">
        <v>695</v>
      </c>
      <c r="G87" s="140">
        <f t="shared" si="3"/>
        <v>2</v>
      </c>
      <c r="H87" s="140">
        <v>2000</v>
      </c>
      <c r="I87" s="140">
        <f t="shared" si="4"/>
        <v>2</v>
      </c>
      <c r="J87" s="140">
        <v>2000</v>
      </c>
    </row>
    <row r="88" spans="1:10" ht="25.5">
      <c r="A88" s="98">
        <f t="shared" si="5"/>
        <v>76</v>
      </c>
      <c r="B88" s="142" t="s">
        <v>1038</v>
      </c>
      <c r="C88" s="144" t="s">
        <v>250</v>
      </c>
      <c r="D88" s="144" t="s">
        <v>373</v>
      </c>
      <c r="E88" s="144" t="s">
        <v>519</v>
      </c>
      <c r="F88" s="144" t="s">
        <v>101</v>
      </c>
      <c r="G88" s="140">
        <f t="shared" si="3"/>
        <v>70</v>
      </c>
      <c r="H88" s="140">
        <v>70000</v>
      </c>
      <c r="I88" s="140">
        <f t="shared" si="4"/>
        <v>70</v>
      </c>
      <c r="J88" s="140">
        <v>70000</v>
      </c>
    </row>
    <row r="89" spans="1:10" ht="25.5">
      <c r="A89" s="98">
        <f t="shared" si="5"/>
        <v>77</v>
      </c>
      <c r="B89" s="142" t="s">
        <v>1001</v>
      </c>
      <c r="C89" s="144" t="s">
        <v>250</v>
      </c>
      <c r="D89" s="144" t="s">
        <v>373</v>
      </c>
      <c r="E89" s="144" t="s">
        <v>519</v>
      </c>
      <c r="F89" s="144" t="s">
        <v>693</v>
      </c>
      <c r="G89" s="140">
        <f t="shared" si="3"/>
        <v>70</v>
      </c>
      <c r="H89" s="140">
        <v>70000</v>
      </c>
      <c r="I89" s="140">
        <f t="shared" si="4"/>
        <v>70</v>
      </c>
      <c r="J89" s="140">
        <v>70000</v>
      </c>
    </row>
    <row r="90" spans="1:10" ht="25.5">
      <c r="A90" s="98">
        <f t="shared" si="5"/>
        <v>78</v>
      </c>
      <c r="B90" s="142" t="s">
        <v>1039</v>
      </c>
      <c r="C90" s="144" t="s">
        <v>250</v>
      </c>
      <c r="D90" s="144" t="s">
        <v>373</v>
      </c>
      <c r="E90" s="144" t="s">
        <v>520</v>
      </c>
      <c r="F90" s="144" t="s">
        <v>101</v>
      </c>
      <c r="G90" s="140">
        <f t="shared" si="3"/>
        <v>45</v>
      </c>
      <c r="H90" s="140">
        <v>45000</v>
      </c>
      <c r="I90" s="140">
        <f t="shared" si="4"/>
        <v>50</v>
      </c>
      <c r="J90" s="140">
        <v>50000</v>
      </c>
    </row>
    <row r="91" spans="1:10" ht="25.5">
      <c r="A91" s="98">
        <f t="shared" si="5"/>
        <v>79</v>
      </c>
      <c r="B91" s="142" t="s">
        <v>1001</v>
      </c>
      <c r="C91" s="144" t="s">
        <v>250</v>
      </c>
      <c r="D91" s="144" t="s">
        <v>373</v>
      </c>
      <c r="E91" s="144" t="s">
        <v>520</v>
      </c>
      <c r="F91" s="144" t="s">
        <v>693</v>
      </c>
      <c r="G91" s="140">
        <f t="shared" si="3"/>
        <v>45</v>
      </c>
      <c r="H91" s="140">
        <v>45000</v>
      </c>
      <c r="I91" s="140">
        <f t="shared" si="4"/>
        <v>50</v>
      </c>
      <c r="J91" s="140">
        <v>50000</v>
      </c>
    </row>
    <row r="92" spans="1:10" ht="38.25">
      <c r="A92" s="98">
        <f t="shared" si="5"/>
        <v>80</v>
      </c>
      <c r="B92" s="142" t="s">
        <v>1040</v>
      </c>
      <c r="C92" s="144" t="s">
        <v>250</v>
      </c>
      <c r="D92" s="144" t="s">
        <v>373</v>
      </c>
      <c r="E92" s="144" t="s">
        <v>244</v>
      </c>
      <c r="F92" s="144" t="s">
        <v>101</v>
      </c>
      <c r="G92" s="140">
        <f t="shared" si="3"/>
        <v>92</v>
      </c>
      <c r="H92" s="140">
        <v>92000</v>
      </c>
      <c r="I92" s="140">
        <f t="shared" si="4"/>
        <v>96.6</v>
      </c>
      <c r="J92" s="140">
        <v>96600</v>
      </c>
    </row>
    <row r="93" spans="1:10" ht="38.25">
      <c r="A93" s="98">
        <f t="shared" si="5"/>
        <v>81</v>
      </c>
      <c r="B93" s="142" t="s">
        <v>1041</v>
      </c>
      <c r="C93" s="144" t="s">
        <v>250</v>
      </c>
      <c r="D93" s="144" t="s">
        <v>373</v>
      </c>
      <c r="E93" s="144" t="s">
        <v>521</v>
      </c>
      <c r="F93" s="144" t="s">
        <v>101</v>
      </c>
      <c r="G93" s="140">
        <f t="shared" si="3"/>
        <v>92</v>
      </c>
      <c r="H93" s="140">
        <v>92000</v>
      </c>
      <c r="I93" s="140">
        <f t="shared" si="4"/>
        <v>96.6</v>
      </c>
      <c r="J93" s="140">
        <v>96600</v>
      </c>
    </row>
    <row r="94" spans="1:10" ht="63.75">
      <c r="A94" s="98">
        <f t="shared" si="5"/>
        <v>82</v>
      </c>
      <c r="B94" s="142" t="s">
        <v>1042</v>
      </c>
      <c r="C94" s="144" t="s">
        <v>250</v>
      </c>
      <c r="D94" s="144" t="s">
        <v>373</v>
      </c>
      <c r="E94" s="144" t="s">
        <v>523</v>
      </c>
      <c r="F94" s="144" t="s">
        <v>101</v>
      </c>
      <c r="G94" s="140">
        <f t="shared" si="3"/>
        <v>0.1</v>
      </c>
      <c r="H94" s="140">
        <v>100</v>
      </c>
      <c r="I94" s="140">
        <f t="shared" si="4"/>
        <v>0.1</v>
      </c>
      <c r="J94" s="140">
        <v>100</v>
      </c>
    </row>
    <row r="95" spans="1:10" ht="25.5">
      <c r="A95" s="98">
        <f t="shared" si="5"/>
        <v>83</v>
      </c>
      <c r="B95" s="142" t="s">
        <v>1001</v>
      </c>
      <c r="C95" s="144" t="s">
        <v>250</v>
      </c>
      <c r="D95" s="144" t="s">
        <v>373</v>
      </c>
      <c r="E95" s="144" t="s">
        <v>523</v>
      </c>
      <c r="F95" s="144" t="s">
        <v>693</v>
      </c>
      <c r="G95" s="140">
        <f t="shared" si="3"/>
        <v>0.1</v>
      </c>
      <c r="H95" s="140">
        <v>100</v>
      </c>
      <c r="I95" s="140">
        <f t="shared" si="4"/>
        <v>0.1</v>
      </c>
      <c r="J95" s="140">
        <v>100</v>
      </c>
    </row>
    <row r="96" spans="1:10" ht="38.25">
      <c r="A96" s="98">
        <f t="shared" si="5"/>
        <v>84</v>
      </c>
      <c r="B96" s="142" t="s">
        <v>1043</v>
      </c>
      <c r="C96" s="144" t="s">
        <v>250</v>
      </c>
      <c r="D96" s="144" t="s">
        <v>373</v>
      </c>
      <c r="E96" s="144" t="s">
        <v>524</v>
      </c>
      <c r="F96" s="144" t="s">
        <v>101</v>
      </c>
      <c r="G96" s="140">
        <f t="shared" si="3"/>
        <v>91.9</v>
      </c>
      <c r="H96" s="140">
        <v>91900</v>
      </c>
      <c r="I96" s="140">
        <f t="shared" si="4"/>
        <v>96.5</v>
      </c>
      <c r="J96" s="140">
        <v>96500</v>
      </c>
    </row>
    <row r="97" spans="1:10" ht="25.5">
      <c r="A97" s="98">
        <f t="shared" si="5"/>
        <v>85</v>
      </c>
      <c r="B97" s="142" t="s">
        <v>1001</v>
      </c>
      <c r="C97" s="144" t="s">
        <v>250</v>
      </c>
      <c r="D97" s="144" t="s">
        <v>373</v>
      </c>
      <c r="E97" s="144" t="s">
        <v>524</v>
      </c>
      <c r="F97" s="144" t="s">
        <v>693</v>
      </c>
      <c r="G97" s="140">
        <f t="shared" si="3"/>
        <v>91.9</v>
      </c>
      <c r="H97" s="140">
        <v>91900</v>
      </c>
      <c r="I97" s="140">
        <f t="shared" si="4"/>
        <v>96.5</v>
      </c>
      <c r="J97" s="140">
        <v>96500</v>
      </c>
    </row>
    <row r="98" spans="1:10" ht="12.75">
      <c r="A98" s="98">
        <f t="shared" si="5"/>
        <v>86</v>
      </c>
      <c r="B98" s="142" t="s">
        <v>996</v>
      </c>
      <c r="C98" s="144" t="s">
        <v>250</v>
      </c>
      <c r="D98" s="144" t="s">
        <v>373</v>
      </c>
      <c r="E98" s="144" t="s">
        <v>480</v>
      </c>
      <c r="F98" s="144" t="s">
        <v>101</v>
      </c>
      <c r="G98" s="140">
        <f t="shared" si="3"/>
        <v>262.58</v>
      </c>
      <c r="H98" s="140">
        <v>262580</v>
      </c>
      <c r="I98" s="140">
        <f t="shared" si="4"/>
        <v>262.58</v>
      </c>
      <c r="J98" s="140">
        <v>262580</v>
      </c>
    </row>
    <row r="99" spans="1:10" ht="25.5">
      <c r="A99" s="98">
        <f t="shared" si="5"/>
        <v>87</v>
      </c>
      <c r="B99" s="142" t="s">
        <v>1000</v>
      </c>
      <c r="C99" s="144" t="s">
        <v>250</v>
      </c>
      <c r="D99" s="144" t="s">
        <v>373</v>
      </c>
      <c r="E99" s="144" t="s">
        <v>482</v>
      </c>
      <c r="F99" s="144" t="s">
        <v>101</v>
      </c>
      <c r="G99" s="140">
        <f t="shared" si="3"/>
        <v>262.58</v>
      </c>
      <c r="H99" s="140">
        <v>262580</v>
      </c>
      <c r="I99" s="140">
        <f t="shared" si="4"/>
        <v>262.58</v>
      </c>
      <c r="J99" s="140">
        <v>262580</v>
      </c>
    </row>
    <row r="100" spans="1:10" ht="25.5">
      <c r="A100" s="98">
        <f t="shared" si="5"/>
        <v>88</v>
      </c>
      <c r="B100" s="142" t="s">
        <v>998</v>
      </c>
      <c r="C100" s="144" t="s">
        <v>250</v>
      </c>
      <c r="D100" s="144" t="s">
        <v>373</v>
      </c>
      <c r="E100" s="144" t="s">
        <v>482</v>
      </c>
      <c r="F100" s="144" t="s">
        <v>692</v>
      </c>
      <c r="G100" s="140">
        <f t="shared" si="3"/>
        <v>262.58</v>
      </c>
      <c r="H100" s="140">
        <v>262580</v>
      </c>
      <c r="I100" s="140">
        <f t="shared" si="4"/>
        <v>262.58</v>
      </c>
      <c r="J100" s="140">
        <v>262580</v>
      </c>
    </row>
    <row r="101" spans="1:10" ht="25.5">
      <c r="A101" s="98">
        <f t="shared" si="5"/>
        <v>89</v>
      </c>
      <c r="B101" s="142" t="s">
        <v>1046</v>
      </c>
      <c r="C101" s="144" t="s">
        <v>250</v>
      </c>
      <c r="D101" s="144" t="s">
        <v>224</v>
      </c>
      <c r="E101" s="144" t="s">
        <v>113</v>
      </c>
      <c r="F101" s="144" t="s">
        <v>101</v>
      </c>
      <c r="G101" s="140">
        <f t="shared" si="3"/>
        <v>3016</v>
      </c>
      <c r="H101" s="140">
        <v>3016000</v>
      </c>
      <c r="I101" s="140">
        <f t="shared" si="4"/>
        <v>3174</v>
      </c>
      <c r="J101" s="140">
        <v>3174000</v>
      </c>
    </row>
    <row r="102" spans="1:10" ht="40.5" customHeight="1">
      <c r="A102" s="98">
        <f t="shared" si="5"/>
        <v>90</v>
      </c>
      <c r="B102" s="142" t="s">
        <v>1047</v>
      </c>
      <c r="C102" s="144" t="s">
        <v>250</v>
      </c>
      <c r="D102" s="144" t="s">
        <v>225</v>
      </c>
      <c r="E102" s="144" t="s">
        <v>113</v>
      </c>
      <c r="F102" s="144" t="s">
        <v>101</v>
      </c>
      <c r="G102" s="140">
        <f t="shared" si="3"/>
        <v>2546</v>
      </c>
      <c r="H102" s="140">
        <v>2546000</v>
      </c>
      <c r="I102" s="140">
        <f t="shared" si="4"/>
        <v>2676</v>
      </c>
      <c r="J102" s="140">
        <v>2676000</v>
      </c>
    </row>
    <row r="103" spans="1:10" ht="38.25">
      <c r="A103" s="98">
        <f t="shared" si="5"/>
        <v>91</v>
      </c>
      <c r="B103" s="142" t="s">
        <v>1040</v>
      </c>
      <c r="C103" s="144" t="s">
        <v>250</v>
      </c>
      <c r="D103" s="144" t="s">
        <v>225</v>
      </c>
      <c r="E103" s="144" t="s">
        <v>244</v>
      </c>
      <c r="F103" s="144" t="s">
        <v>101</v>
      </c>
      <c r="G103" s="140">
        <f t="shared" si="3"/>
        <v>2546</v>
      </c>
      <c r="H103" s="140">
        <v>2546000</v>
      </c>
      <c r="I103" s="140">
        <f t="shared" si="4"/>
        <v>2676</v>
      </c>
      <c r="J103" s="140">
        <v>2676000</v>
      </c>
    </row>
    <row r="104" spans="1:10" ht="63.75">
      <c r="A104" s="98">
        <f t="shared" si="5"/>
        <v>92</v>
      </c>
      <c r="B104" s="142" t="s">
        <v>1048</v>
      </c>
      <c r="C104" s="144" t="s">
        <v>250</v>
      </c>
      <c r="D104" s="144" t="s">
        <v>225</v>
      </c>
      <c r="E104" s="144" t="s">
        <v>525</v>
      </c>
      <c r="F104" s="144" t="s">
        <v>101</v>
      </c>
      <c r="G104" s="140">
        <f t="shared" si="3"/>
        <v>2546</v>
      </c>
      <c r="H104" s="140">
        <v>2546000</v>
      </c>
      <c r="I104" s="140">
        <f t="shared" si="4"/>
        <v>2676</v>
      </c>
      <c r="J104" s="140">
        <v>2676000</v>
      </c>
    </row>
    <row r="105" spans="1:10" ht="63.75">
      <c r="A105" s="98">
        <f t="shared" si="5"/>
        <v>93</v>
      </c>
      <c r="B105" s="142" t="s">
        <v>1049</v>
      </c>
      <c r="C105" s="144" t="s">
        <v>250</v>
      </c>
      <c r="D105" s="144" t="s">
        <v>225</v>
      </c>
      <c r="E105" s="144" t="s">
        <v>526</v>
      </c>
      <c r="F105" s="144" t="s">
        <v>101</v>
      </c>
      <c r="G105" s="140">
        <f t="shared" si="3"/>
        <v>30</v>
      </c>
      <c r="H105" s="140">
        <v>30000</v>
      </c>
      <c r="I105" s="140">
        <f t="shared" si="4"/>
        <v>0</v>
      </c>
      <c r="J105" s="140">
        <v>0</v>
      </c>
    </row>
    <row r="106" spans="1:10" ht="25.5">
      <c r="A106" s="98">
        <f t="shared" si="5"/>
        <v>94</v>
      </c>
      <c r="B106" s="142" t="s">
        <v>1001</v>
      </c>
      <c r="C106" s="144" t="s">
        <v>250</v>
      </c>
      <c r="D106" s="144" t="s">
        <v>225</v>
      </c>
      <c r="E106" s="144" t="s">
        <v>526</v>
      </c>
      <c r="F106" s="144" t="s">
        <v>693</v>
      </c>
      <c r="G106" s="140">
        <f t="shared" si="3"/>
        <v>30</v>
      </c>
      <c r="H106" s="140">
        <v>30000</v>
      </c>
      <c r="I106" s="140">
        <f t="shared" si="4"/>
        <v>0</v>
      </c>
      <c r="J106" s="140">
        <v>0</v>
      </c>
    </row>
    <row r="107" spans="1:10" ht="25.5">
      <c r="A107" s="98">
        <f t="shared" si="5"/>
        <v>95</v>
      </c>
      <c r="B107" s="142" t="s">
        <v>1050</v>
      </c>
      <c r="C107" s="144" t="s">
        <v>250</v>
      </c>
      <c r="D107" s="144" t="s">
        <v>225</v>
      </c>
      <c r="E107" s="144" t="s">
        <v>527</v>
      </c>
      <c r="F107" s="144" t="s">
        <v>101</v>
      </c>
      <c r="G107" s="140">
        <f t="shared" si="3"/>
        <v>0</v>
      </c>
      <c r="H107" s="140">
        <v>0</v>
      </c>
      <c r="I107" s="140">
        <f t="shared" si="4"/>
        <v>20</v>
      </c>
      <c r="J107" s="140">
        <v>20000</v>
      </c>
    </row>
    <row r="108" spans="1:10" ht="25.5">
      <c r="A108" s="98">
        <f t="shared" si="5"/>
        <v>96</v>
      </c>
      <c r="B108" s="142" t="s">
        <v>1001</v>
      </c>
      <c r="C108" s="144" t="s">
        <v>250</v>
      </c>
      <c r="D108" s="144" t="s">
        <v>225</v>
      </c>
      <c r="E108" s="144" t="s">
        <v>527</v>
      </c>
      <c r="F108" s="144" t="s">
        <v>693</v>
      </c>
      <c r="G108" s="140">
        <f t="shared" si="3"/>
        <v>0</v>
      </c>
      <c r="H108" s="140">
        <v>0</v>
      </c>
      <c r="I108" s="140">
        <f t="shared" si="4"/>
        <v>20</v>
      </c>
      <c r="J108" s="140">
        <v>20000</v>
      </c>
    </row>
    <row r="109" spans="1:10" ht="38.25">
      <c r="A109" s="98">
        <f t="shared" si="5"/>
        <v>97</v>
      </c>
      <c r="B109" s="142" t="s">
        <v>1051</v>
      </c>
      <c r="C109" s="144" t="s">
        <v>250</v>
      </c>
      <c r="D109" s="144" t="s">
        <v>225</v>
      </c>
      <c r="E109" s="144" t="s">
        <v>528</v>
      </c>
      <c r="F109" s="144" t="s">
        <v>101</v>
      </c>
      <c r="G109" s="140">
        <f t="shared" si="3"/>
        <v>10</v>
      </c>
      <c r="H109" s="140">
        <v>10000</v>
      </c>
      <c r="I109" s="140">
        <f t="shared" si="4"/>
        <v>10</v>
      </c>
      <c r="J109" s="140">
        <v>10000</v>
      </c>
    </row>
    <row r="110" spans="1:10" ht="25.5">
      <c r="A110" s="98">
        <f t="shared" si="5"/>
        <v>98</v>
      </c>
      <c r="B110" s="142" t="s">
        <v>1001</v>
      </c>
      <c r="C110" s="144" t="s">
        <v>250</v>
      </c>
      <c r="D110" s="144" t="s">
        <v>225</v>
      </c>
      <c r="E110" s="144" t="s">
        <v>528</v>
      </c>
      <c r="F110" s="144" t="s">
        <v>693</v>
      </c>
      <c r="G110" s="140">
        <f t="shared" si="3"/>
        <v>10</v>
      </c>
      <c r="H110" s="140">
        <v>10000</v>
      </c>
      <c r="I110" s="140">
        <f t="shared" si="4"/>
        <v>10</v>
      </c>
      <c r="J110" s="140">
        <v>10000</v>
      </c>
    </row>
    <row r="111" spans="1:10" ht="51">
      <c r="A111" s="98">
        <f t="shared" si="5"/>
        <v>99</v>
      </c>
      <c r="B111" s="142" t="s">
        <v>1052</v>
      </c>
      <c r="C111" s="144" t="s">
        <v>250</v>
      </c>
      <c r="D111" s="144" t="s">
        <v>225</v>
      </c>
      <c r="E111" s="144" t="s">
        <v>529</v>
      </c>
      <c r="F111" s="144" t="s">
        <v>101</v>
      </c>
      <c r="G111" s="140">
        <f t="shared" si="3"/>
        <v>10</v>
      </c>
      <c r="H111" s="140">
        <v>10000</v>
      </c>
      <c r="I111" s="140">
        <f t="shared" si="4"/>
        <v>10</v>
      </c>
      <c r="J111" s="140">
        <v>10000</v>
      </c>
    </row>
    <row r="112" spans="1:10" ht="25.5">
      <c r="A112" s="98">
        <f t="shared" si="5"/>
        <v>100</v>
      </c>
      <c r="B112" s="142" t="s">
        <v>1001</v>
      </c>
      <c r="C112" s="144" t="s">
        <v>250</v>
      </c>
      <c r="D112" s="144" t="s">
        <v>225</v>
      </c>
      <c r="E112" s="144" t="s">
        <v>529</v>
      </c>
      <c r="F112" s="144" t="s">
        <v>693</v>
      </c>
      <c r="G112" s="140">
        <f t="shared" si="3"/>
        <v>10</v>
      </c>
      <c r="H112" s="140">
        <v>10000</v>
      </c>
      <c r="I112" s="140">
        <f t="shared" si="4"/>
        <v>10</v>
      </c>
      <c r="J112" s="140">
        <v>10000</v>
      </c>
    </row>
    <row r="113" spans="1:10" ht="51">
      <c r="A113" s="98">
        <f t="shared" si="5"/>
        <v>101</v>
      </c>
      <c r="B113" s="142" t="s">
        <v>1053</v>
      </c>
      <c r="C113" s="144" t="s">
        <v>250</v>
      </c>
      <c r="D113" s="144" t="s">
        <v>225</v>
      </c>
      <c r="E113" s="144" t="s">
        <v>530</v>
      </c>
      <c r="F113" s="144" t="s">
        <v>101</v>
      </c>
      <c r="G113" s="140">
        <f t="shared" si="3"/>
        <v>30</v>
      </c>
      <c r="H113" s="140">
        <v>30000</v>
      </c>
      <c r="I113" s="140">
        <f t="shared" si="4"/>
        <v>20</v>
      </c>
      <c r="J113" s="140">
        <v>20000</v>
      </c>
    </row>
    <row r="114" spans="1:10" ht="31.5" customHeight="1">
      <c r="A114" s="98">
        <f t="shared" si="5"/>
        <v>102</v>
      </c>
      <c r="B114" s="142" t="s">
        <v>1001</v>
      </c>
      <c r="C114" s="144" t="s">
        <v>250</v>
      </c>
      <c r="D114" s="144" t="s">
        <v>225</v>
      </c>
      <c r="E114" s="144" t="s">
        <v>530</v>
      </c>
      <c r="F114" s="144" t="s">
        <v>693</v>
      </c>
      <c r="G114" s="140">
        <f t="shared" si="3"/>
        <v>30</v>
      </c>
      <c r="H114" s="140">
        <v>30000</v>
      </c>
      <c r="I114" s="140">
        <f t="shared" si="4"/>
        <v>20</v>
      </c>
      <c r="J114" s="140">
        <v>20000</v>
      </c>
    </row>
    <row r="115" spans="1:10" ht="76.5">
      <c r="A115" s="98">
        <f t="shared" si="5"/>
        <v>103</v>
      </c>
      <c r="B115" s="142" t="s">
        <v>1054</v>
      </c>
      <c r="C115" s="144" t="s">
        <v>250</v>
      </c>
      <c r="D115" s="144" t="s">
        <v>225</v>
      </c>
      <c r="E115" s="144" t="s">
        <v>531</v>
      </c>
      <c r="F115" s="144" t="s">
        <v>101</v>
      </c>
      <c r="G115" s="140">
        <f t="shared" si="3"/>
        <v>10</v>
      </c>
      <c r="H115" s="140">
        <v>10000</v>
      </c>
      <c r="I115" s="140">
        <f t="shared" si="4"/>
        <v>0</v>
      </c>
      <c r="J115" s="140">
        <v>0</v>
      </c>
    </row>
    <row r="116" spans="1:10" ht="25.5">
      <c r="A116" s="98">
        <f t="shared" si="5"/>
        <v>104</v>
      </c>
      <c r="B116" s="142" t="s">
        <v>1001</v>
      </c>
      <c r="C116" s="144" t="s">
        <v>250</v>
      </c>
      <c r="D116" s="144" t="s">
        <v>225</v>
      </c>
      <c r="E116" s="144" t="s">
        <v>531</v>
      </c>
      <c r="F116" s="144" t="s">
        <v>693</v>
      </c>
      <c r="G116" s="140">
        <f t="shared" si="3"/>
        <v>10</v>
      </c>
      <c r="H116" s="140">
        <v>10000</v>
      </c>
      <c r="I116" s="140">
        <f t="shared" si="4"/>
        <v>0</v>
      </c>
      <c r="J116" s="140">
        <v>0</v>
      </c>
    </row>
    <row r="117" spans="1:10" ht="63.75">
      <c r="A117" s="98">
        <f t="shared" si="5"/>
        <v>105</v>
      </c>
      <c r="B117" s="142" t="s">
        <v>1055</v>
      </c>
      <c r="C117" s="144" t="s">
        <v>250</v>
      </c>
      <c r="D117" s="144" t="s">
        <v>225</v>
      </c>
      <c r="E117" s="144" t="s">
        <v>532</v>
      </c>
      <c r="F117" s="144" t="s">
        <v>101</v>
      </c>
      <c r="G117" s="140">
        <f t="shared" si="3"/>
        <v>140</v>
      </c>
      <c r="H117" s="140">
        <v>140000</v>
      </c>
      <c r="I117" s="140">
        <f t="shared" si="4"/>
        <v>242</v>
      </c>
      <c r="J117" s="140">
        <v>242000</v>
      </c>
    </row>
    <row r="118" spans="1:10" ht="25.5">
      <c r="A118" s="98">
        <f t="shared" si="5"/>
        <v>106</v>
      </c>
      <c r="B118" s="142" t="s">
        <v>1001</v>
      </c>
      <c r="C118" s="144" t="s">
        <v>250</v>
      </c>
      <c r="D118" s="144" t="s">
        <v>225</v>
      </c>
      <c r="E118" s="144" t="s">
        <v>532</v>
      </c>
      <c r="F118" s="144" t="s">
        <v>693</v>
      </c>
      <c r="G118" s="140">
        <f t="shared" si="3"/>
        <v>140</v>
      </c>
      <c r="H118" s="140">
        <v>140000</v>
      </c>
      <c r="I118" s="140">
        <f t="shared" si="4"/>
        <v>242</v>
      </c>
      <c r="J118" s="140">
        <v>242000</v>
      </c>
    </row>
    <row r="119" spans="1:10" ht="12.75">
      <c r="A119" s="98">
        <f t="shared" si="5"/>
        <v>107</v>
      </c>
      <c r="B119" s="142" t="s">
        <v>1056</v>
      </c>
      <c r="C119" s="144" t="s">
        <v>250</v>
      </c>
      <c r="D119" s="144" t="s">
        <v>225</v>
      </c>
      <c r="E119" s="144" t="s">
        <v>534</v>
      </c>
      <c r="F119" s="144" t="s">
        <v>101</v>
      </c>
      <c r="G119" s="140">
        <f t="shared" si="3"/>
        <v>52.5</v>
      </c>
      <c r="H119" s="140">
        <v>52500</v>
      </c>
      <c r="I119" s="140">
        <f t="shared" si="4"/>
        <v>55.1</v>
      </c>
      <c r="J119" s="140">
        <v>55100</v>
      </c>
    </row>
    <row r="120" spans="1:10" ht="25.5">
      <c r="A120" s="98">
        <f t="shared" si="5"/>
        <v>108</v>
      </c>
      <c r="B120" s="142" t="s">
        <v>1001</v>
      </c>
      <c r="C120" s="144" t="s">
        <v>250</v>
      </c>
      <c r="D120" s="144" t="s">
        <v>225</v>
      </c>
      <c r="E120" s="144" t="s">
        <v>534</v>
      </c>
      <c r="F120" s="144" t="s">
        <v>693</v>
      </c>
      <c r="G120" s="140">
        <f t="shared" si="3"/>
        <v>52.5</v>
      </c>
      <c r="H120" s="140">
        <v>52500</v>
      </c>
      <c r="I120" s="140">
        <f t="shared" si="4"/>
        <v>55.1</v>
      </c>
      <c r="J120" s="140">
        <v>55100</v>
      </c>
    </row>
    <row r="121" spans="1:10" ht="52.5" customHeight="1">
      <c r="A121" s="98">
        <f t="shared" si="5"/>
        <v>109</v>
      </c>
      <c r="B121" s="142" t="s">
        <v>1057</v>
      </c>
      <c r="C121" s="144" t="s">
        <v>250</v>
      </c>
      <c r="D121" s="144" t="s">
        <v>225</v>
      </c>
      <c r="E121" s="144" t="s">
        <v>535</v>
      </c>
      <c r="F121" s="144" t="s">
        <v>101</v>
      </c>
      <c r="G121" s="140">
        <f t="shared" si="3"/>
        <v>0</v>
      </c>
      <c r="H121" s="140">
        <v>0</v>
      </c>
      <c r="I121" s="140">
        <f t="shared" si="4"/>
        <v>50</v>
      </c>
      <c r="J121" s="140">
        <v>50000</v>
      </c>
    </row>
    <row r="122" spans="1:10" ht="25.5">
      <c r="A122" s="98">
        <f t="shared" si="5"/>
        <v>110</v>
      </c>
      <c r="B122" s="142" t="s">
        <v>1001</v>
      </c>
      <c r="C122" s="144" t="s">
        <v>250</v>
      </c>
      <c r="D122" s="144" t="s">
        <v>225</v>
      </c>
      <c r="E122" s="144" t="s">
        <v>535</v>
      </c>
      <c r="F122" s="144" t="s">
        <v>693</v>
      </c>
      <c r="G122" s="140">
        <f aca="true" t="shared" si="6" ref="G122:G181">H122/1000</f>
        <v>0</v>
      </c>
      <c r="H122" s="140">
        <v>0</v>
      </c>
      <c r="I122" s="140">
        <f aca="true" t="shared" si="7" ref="I122:I181">J122/1000</f>
        <v>50</v>
      </c>
      <c r="J122" s="140">
        <v>50000</v>
      </c>
    </row>
    <row r="123" spans="1:10" ht="25.5">
      <c r="A123" s="98">
        <f t="shared" si="5"/>
        <v>111</v>
      </c>
      <c r="B123" s="142" t="s">
        <v>1058</v>
      </c>
      <c r="C123" s="144" t="s">
        <v>250</v>
      </c>
      <c r="D123" s="144" t="s">
        <v>225</v>
      </c>
      <c r="E123" s="144" t="s">
        <v>536</v>
      </c>
      <c r="F123" s="144" t="s">
        <v>101</v>
      </c>
      <c r="G123" s="140">
        <f t="shared" si="6"/>
        <v>10</v>
      </c>
      <c r="H123" s="140">
        <v>10000</v>
      </c>
      <c r="I123" s="140">
        <f t="shared" si="7"/>
        <v>10</v>
      </c>
      <c r="J123" s="140">
        <v>10000</v>
      </c>
    </row>
    <row r="124" spans="1:10" ht="25.5">
      <c r="A124" s="98">
        <f t="shared" si="5"/>
        <v>112</v>
      </c>
      <c r="B124" s="142" t="s">
        <v>1001</v>
      </c>
      <c r="C124" s="144" t="s">
        <v>250</v>
      </c>
      <c r="D124" s="144" t="s">
        <v>225</v>
      </c>
      <c r="E124" s="144" t="s">
        <v>536</v>
      </c>
      <c r="F124" s="144" t="s">
        <v>693</v>
      </c>
      <c r="G124" s="140">
        <f t="shared" si="6"/>
        <v>10</v>
      </c>
      <c r="H124" s="140">
        <v>10000</v>
      </c>
      <c r="I124" s="140">
        <f t="shared" si="7"/>
        <v>10</v>
      </c>
      <c r="J124" s="140">
        <v>10000</v>
      </c>
    </row>
    <row r="125" spans="1:10" ht="38.25">
      <c r="A125" s="98">
        <f t="shared" si="5"/>
        <v>113</v>
      </c>
      <c r="B125" s="142" t="s">
        <v>1059</v>
      </c>
      <c r="C125" s="144" t="s">
        <v>250</v>
      </c>
      <c r="D125" s="144" t="s">
        <v>225</v>
      </c>
      <c r="E125" s="144" t="s">
        <v>537</v>
      </c>
      <c r="F125" s="144" t="s">
        <v>101</v>
      </c>
      <c r="G125" s="140">
        <f t="shared" si="6"/>
        <v>38.5</v>
      </c>
      <c r="H125" s="140">
        <v>38500</v>
      </c>
      <c r="I125" s="140">
        <f t="shared" si="7"/>
        <v>43.9</v>
      </c>
      <c r="J125" s="140">
        <v>43900</v>
      </c>
    </row>
    <row r="126" spans="1:10" ht="25.5">
      <c r="A126" s="98">
        <f t="shared" si="5"/>
        <v>114</v>
      </c>
      <c r="B126" s="142" t="s">
        <v>1001</v>
      </c>
      <c r="C126" s="144" t="s">
        <v>250</v>
      </c>
      <c r="D126" s="144" t="s">
        <v>225</v>
      </c>
      <c r="E126" s="144" t="s">
        <v>537</v>
      </c>
      <c r="F126" s="144" t="s">
        <v>693</v>
      </c>
      <c r="G126" s="140">
        <f t="shared" si="6"/>
        <v>38.5</v>
      </c>
      <c r="H126" s="140">
        <v>38500</v>
      </c>
      <c r="I126" s="140">
        <f t="shared" si="7"/>
        <v>43.9</v>
      </c>
      <c r="J126" s="140">
        <v>43900</v>
      </c>
    </row>
    <row r="127" spans="1:10" ht="12.75">
      <c r="A127" s="98">
        <f t="shared" si="5"/>
        <v>115</v>
      </c>
      <c r="B127" s="142" t="s">
        <v>1060</v>
      </c>
      <c r="C127" s="144" t="s">
        <v>250</v>
      </c>
      <c r="D127" s="144" t="s">
        <v>225</v>
      </c>
      <c r="E127" s="144" t="s">
        <v>538</v>
      </c>
      <c r="F127" s="144" t="s">
        <v>101</v>
      </c>
      <c r="G127" s="140">
        <f t="shared" si="6"/>
        <v>2215</v>
      </c>
      <c r="H127" s="140">
        <v>2215000</v>
      </c>
      <c r="I127" s="140">
        <f t="shared" si="7"/>
        <v>2215</v>
      </c>
      <c r="J127" s="140">
        <v>2215000</v>
      </c>
    </row>
    <row r="128" spans="1:10" ht="25.5">
      <c r="A128" s="98">
        <f t="shared" si="5"/>
        <v>116</v>
      </c>
      <c r="B128" s="142" t="s">
        <v>1029</v>
      </c>
      <c r="C128" s="144" t="s">
        <v>250</v>
      </c>
      <c r="D128" s="144" t="s">
        <v>225</v>
      </c>
      <c r="E128" s="144" t="s">
        <v>538</v>
      </c>
      <c r="F128" s="144" t="s">
        <v>694</v>
      </c>
      <c r="G128" s="140">
        <f t="shared" si="6"/>
        <v>2160.75</v>
      </c>
      <c r="H128" s="140">
        <v>2160750</v>
      </c>
      <c r="I128" s="140">
        <f t="shared" si="7"/>
        <v>2160.75</v>
      </c>
      <c r="J128" s="140">
        <v>2160750</v>
      </c>
    </row>
    <row r="129" spans="1:10" ht="25.5">
      <c r="A129" s="98">
        <f t="shared" si="5"/>
        <v>117</v>
      </c>
      <c r="B129" s="142" t="s">
        <v>1001</v>
      </c>
      <c r="C129" s="144" t="s">
        <v>250</v>
      </c>
      <c r="D129" s="144" t="s">
        <v>225</v>
      </c>
      <c r="E129" s="144" t="s">
        <v>538</v>
      </c>
      <c r="F129" s="144" t="s">
        <v>693</v>
      </c>
      <c r="G129" s="140">
        <f t="shared" si="6"/>
        <v>54.25</v>
      </c>
      <c r="H129" s="140">
        <v>54250</v>
      </c>
      <c r="I129" s="140">
        <f t="shared" si="7"/>
        <v>54.25</v>
      </c>
      <c r="J129" s="140">
        <v>54250</v>
      </c>
    </row>
    <row r="130" spans="1:10" ht="15.75" customHeight="1">
      <c r="A130" s="98">
        <f t="shared" si="5"/>
        <v>118</v>
      </c>
      <c r="B130" s="142" t="s">
        <v>1061</v>
      </c>
      <c r="C130" s="144" t="s">
        <v>250</v>
      </c>
      <c r="D130" s="144" t="s">
        <v>375</v>
      </c>
      <c r="E130" s="144" t="s">
        <v>113</v>
      </c>
      <c r="F130" s="144" t="s">
        <v>101</v>
      </c>
      <c r="G130" s="140">
        <f t="shared" si="6"/>
        <v>470</v>
      </c>
      <c r="H130" s="140">
        <v>470000</v>
      </c>
      <c r="I130" s="140">
        <f t="shared" si="7"/>
        <v>498</v>
      </c>
      <c r="J130" s="140">
        <v>498000</v>
      </c>
    </row>
    <row r="131" spans="1:10" ht="38.25">
      <c r="A131" s="98">
        <f aca="true" t="shared" si="8" ref="A131:A190">1+A130</f>
        <v>119</v>
      </c>
      <c r="B131" s="142" t="s">
        <v>1040</v>
      </c>
      <c r="C131" s="144" t="s">
        <v>250</v>
      </c>
      <c r="D131" s="144" t="s">
        <v>375</v>
      </c>
      <c r="E131" s="144" t="s">
        <v>244</v>
      </c>
      <c r="F131" s="144" t="s">
        <v>101</v>
      </c>
      <c r="G131" s="140">
        <f t="shared" si="6"/>
        <v>470</v>
      </c>
      <c r="H131" s="140">
        <v>470000</v>
      </c>
      <c r="I131" s="140">
        <f t="shared" si="7"/>
        <v>498</v>
      </c>
      <c r="J131" s="140">
        <v>498000</v>
      </c>
    </row>
    <row r="132" spans="1:10" ht="38.25">
      <c r="A132" s="98">
        <f t="shared" si="8"/>
        <v>120</v>
      </c>
      <c r="B132" s="142" t="s">
        <v>1062</v>
      </c>
      <c r="C132" s="144" t="s">
        <v>250</v>
      </c>
      <c r="D132" s="144" t="s">
        <v>375</v>
      </c>
      <c r="E132" s="144" t="s">
        <v>539</v>
      </c>
      <c r="F132" s="144" t="s">
        <v>101</v>
      </c>
      <c r="G132" s="140">
        <f t="shared" si="6"/>
        <v>167</v>
      </c>
      <c r="H132" s="140">
        <v>167000</v>
      </c>
      <c r="I132" s="140">
        <f t="shared" si="7"/>
        <v>176</v>
      </c>
      <c r="J132" s="140">
        <v>176000</v>
      </c>
    </row>
    <row r="133" spans="1:10" ht="63.75">
      <c r="A133" s="98">
        <f t="shared" si="8"/>
        <v>121</v>
      </c>
      <c r="B133" s="142" t="s">
        <v>1063</v>
      </c>
      <c r="C133" s="144" t="s">
        <v>250</v>
      </c>
      <c r="D133" s="144" t="s">
        <v>375</v>
      </c>
      <c r="E133" s="144" t="s">
        <v>540</v>
      </c>
      <c r="F133" s="144" t="s">
        <v>101</v>
      </c>
      <c r="G133" s="140">
        <f t="shared" si="6"/>
        <v>15</v>
      </c>
      <c r="H133" s="140">
        <v>15000</v>
      </c>
      <c r="I133" s="140">
        <f t="shared" si="7"/>
        <v>15</v>
      </c>
      <c r="J133" s="140">
        <v>15000</v>
      </c>
    </row>
    <row r="134" spans="1:10" ht="25.5">
      <c r="A134" s="98">
        <f t="shared" si="8"/>
        <v>122</v>
      </c>
      <c r="B134" s="142" t="s">
        <v>1001</v>
      </c>
      <c r="C134" s="144" t="s">
        <v>250</v>
      </c>
      <c r="D134" s="144" t="s">
        <v>375</v>
      </c>
      <c r="E134" s="144" t="s">
        <v>540</v>
      </c>
      <c r="F134" s="144" t="s">
        <v>693</v>
      </c>
      <c r="G134" s="140">
        <f t="shared" si="6"/>
        <v>15</v>
      </c>
      <c r="H134" s="140">
        <v>15000</v>
      </c>
      <c r="I134" s="140">
        <f t="shared" si="7"/>
        <v>15</v>
      </c>
      <c r="J134" s="140">
        <v>15000</v>
      </c>
    </row>
    <row r="135" spans="1:10" ht="51">
      <c r="A135" s="98">
        <f t="shared" si="8"/>
        <v>123</v>
      </c>
      <c r="B135" s="142" t="s">
        <v>1064</v>
      </c>
      <c r="C135" s="144" t="s">
        <v>250</v>
      </c>
      <c r="D135" s="144" t="s">
        <v>375</v>
      </c>
      <c r="E135" s="144" t="s">
        <v>541</v>
      </c>
      <c r="F135" s="144" t="s">
        <v>101</v>
      </c>
      <c r="G135" s="140">
        <f t="shared" si="6"/>
        <v>40</v>
      </c>
      <c r="H135" s="140">
        <v>40000</v>
      </c>
      <c r="I135" s="140">
        <f t="shared" si="7"/>
        <v>40</v>
      </c>
      <c r="J135" s="140">
        <v>40000</v>
      </c>
    </row>
    <row r="136" spans="1:10" ht="25.5">
      <c r="A136" s="98">
        <f t="shared" si="8"/>
        <v>124</v>
      </c>
      <c r="B136" s="142" t="s">
        <v>1001</v>
      </c>
      <c r="C136" s="144" t="s">
        <v>250</v>
      </c>
      <c r="D136" s="144" t="s">
        <v>375</v>
      </c>
      <c r="E136" s="144" t="s">
        <v>541</v>
      </c>
      <c r="F136" s="144" t="s">
        <v>693</v>
      </c>
      <c r="G136" s="140">
        <f t="shared" si="6"/>
        <v>40</v>
      </c>
      <c r="H136" s="140">
        <v>40000</v>
      </c>
      <c r="I136" s="140">
        <f t="shared" si="7"/>
        <v>40</v>
      </c>
      <c r="J136" s="140">
        <v>40000</v>
      </c>
    </row>
    <row r="137" spans="1:10" ht="51">
      <c r="A137" s="98">
        <f t="shared" si="8"/>
        <v>125</v>
      </c>
      <c r="B137" s="142" t="s">
        <v>1065</v>
      </c>
      <c r="C137" s="144" t="s">
        <v>250</v>
      </c>
      <c r="D137" s="144" t="s">
        <v>375</v>
      </c>
      <c r="E137" s="144" t="s">
        <v>542</v>
      </c>
      <c r="F137" s="144" t="s">
        <v>101</v>
      </c>
      <c r="G137" s="140">
        <f t="shared" si="6"/>
        <v>40</v>
      </c>
      <c r="H137" s="140">
        <v>40000</v>
      </c>
      <c r="I137" s="140">
        <f t="shared" si="7"/>
        <v>40</v>
      </c>
      <c r="J137" s="140">
        <v>40000</v>
      </c>
    </row>
    <row r="138" spans="1:10" ht="25.5">
      <c r="A138" s="98">
        <f t="shared" si="8"/>
        <v>126</v>
      </c>
      <c r="B138" s="142" t="s">
        <v>1001</v>
      </c>
      <c r="C138" s="144" t="s">
        <v>250</v>
      </c>
      <c r="D138" s="144" t="s">
        <v>375</v>
      </c>
      <c r="E138" s="144" t="s">
        <v>542</v>
      </c>
      <c r="F138" s="144" t="s">
        <v>693</v>
      </c>
      <c r="G138" s="140">
        <f t="shared" si="6"/>
        <v>40</v>
      </c>
      <c r="H138" s="140">
        <v>40000</v>
      </c>
      <c r="I138" s="140">
        <f t="shared" si="7"/>
        <v>40</v>
      </c>
      <c r="J138" s="140">
        <v>40000</v>
      </c>
    </row>
    <row r="139" spans="1:10" ht="25.5">
      <c r="A139" s="98">
        <f t="shared" si="8"/>
        <v>127</v>
      </c>
      <c r="B139" s="142" t="s">
        <v>1066</v>
      </c>
      <c r="C139" s="144" t="s">
        <v>250</v>
      </c>
      <c r="D139" s="144" t="s">
        <v>375</v>
      </c>
      <c r="E139" s="144" t="s">
        <v>543</v>
      </c>
      <c r="F139" s="144" t="s">
        <v>101</v>
      </c>
      <c r="G139" s="140">
        <f t="shared" si="6"/>
        <v>42</v>
      </c>
      <c r="H139" s="140">
        <v>42000</v>
      </c>
      <c r="I139" s="140">
        <f t="shared" si="7"/>
        <v>39</v>
      </c>
      <c r="J139" s="140">
        <v>39000</v>
      </c>
    </row>
    <row r="140" spans="1:10" ht="25.5">
      <c r="A140" s="98">
        <f t="shared" si="8"/>
        <v>128</v>
      </c>
      <c r="B140" s="142" t="s">
        <v>1001</v>
      </c>
      <c r="C140" s="144" t="s">
        <v>250</v>
      </c>
      <c r="D140" s="144" t="s">
        <v>375</v>
      </c>
      <c r="E140" s="144" t="s">
        <v>543</v>
      </c>
      <c r="F140" s="144" t="s">
        <v>693</v>
      </c>
      <c r="G140" s="140">
        <f t="shared" si="6"/>
        <v>42</v>
      </c>
      <c r="H140" s="140">
        <v>42000</v>
      </c>
      <c r="I140" s="140">
        <f t="shared" si="7"/>
        <v>39</v>
      </c>
      <c r="J140" s="140">
        <v>39000</v>
      </c>
    </row>
    <row r="141" spans="1:10" ht="53.25" customHeight="1">
      <c r="A141" s="98">
        <f t="shared" si="8"/>
        <v>129</v>
      </c>
      <c r="B141" s="142" t="s">
        <v>1067</v>
      </c>
      <c r="C141" s="144" t="s">
        <v>250</v>
      </c>
      <c r="D141" s="144" t="s">
        <v>375</v>
      </c>
      <c r="E141" s="144" t="s">
        <v>544</v>
      </c>
      <c r="F141" s="144" t="s">
        <v>101</v>
      </c>
      <c r="G141" s="140">
        <f t="shared" si="6"/>
        <v>30</v>
      </c>
      <c r="H141" s="140">
        <v>30000</v>
      </c>
      <c r="I141" s="140">
        <f t="shared" si="7"/>
        <v>42</v>
      </c>
      <c r="J141" s="140">
        <v>42000</v>
      </c>
    </row>
    <row r="142" spans="1:10" ht="25.5">
      <c r="A142" s="98">
        <f t="shared" si="8"/>
        <v>130</v>
      </c>
      <c r="B142" s="142" t="s">
        <v>1001</v>
      </c>
      <c r="C142" s="144" t="s">
        <v>250</v>
      </c>
      <c r="D142" s="144" t="s">
        <v>375</v>
      </c>
      <c r="E142" s="144" t="s">
        <v>544</v>
      </c>
      <c r="F142" s="144" t="s">
        <v>693</v>
      </c>
      <c r="G142" s="140">
        <f t="shared" si="6"/>
        <v>30</v>
      </c>
      <c r="H142" s="140">
        <v>30000</v>
      </c>
      <c r="I142" s="140">
        <f t="shared" si="7"/>
        <v>42</v>
      </c>
      <c r="J142" s="140">
        <v>42000</v>
      </c>
    </row>
    <row r="143" spans="1:10" ht="38.25">
      <c r="A143" s="98">
        <f t="shared" si="8"/>
        <v>131</v>
      </c>
      <c r="B143" s="142" t="s">
        <v>1041</v>
      </c>
      <c r="C143" s="144" t="s">
        <v>250</v>
      </c>
      <c r="D143" s="144" t="s">
        <v>375</v>
      </c>
      <c r="E143" s="144" t="s">
        <v>521</v>
      </c>
      <c r="F143" s="144" t="s">
        <v>101</v>
      </c>
      <c r="G143" s="140">
        <f t="shared" si="6"/>
        <v>303</v>
      </c>
      <c r="H143" s="140">
        <v>303000</v>
      </c>
      <c r="I143" s="140">
        <f t="shared" si="7"/>
        <v>322</v>
      </c>
      <c r="J143" s="140">
        <v>322000</v>
      </c>
    </row>
    <row r="144" spans="1:10" ht="38.25">
      <c r="A144" s="98">
        <f t="shared" si="8"/>
        <v>132</v>
      </c>
      <c r="B144" s="142" t="s">
        <v>1068</v>
      </c>
      <c r="C144" s="144" t="s">
        <v>250</v>
      </c>
      <c r="D144" s="144" t="s">
        <v>375</v>
      </c>
      <c r="E144" s="144" t="s">
        <v>545</v>
      </c>
      <c r="F144" s="144" t="s">
        <v>101</v>
      </c>
      <c r="G144" s="140">
        <f t="shared" si="6"/>
        <v>50</v>
      </c>
      <c r="H144" s="140">
        <v>50000</v>
      </c>
      <c r="I144" s="140">
        <f t="shared" si="7"/>
        <v>60</v>
      </c>
      <c r="J144" s="140">
        <v>60000</v>
      </c>
    </row>
    <row r="145" spans="1:10" ht="25.5">
      <c r="A145" s="98">
        <f t="shared" si="8"/>
        <v>133</v>
      </c>
      <c r="B145" s="142" t="s">
        <v>1001</v>
      </c>
      <c r="C145" s="144" t="s">
        <v>250</v>
      </c>
      <c r="D145" s="144" t="s">
        <v>375</v>
      </c>
      <c r="E145" s="144" t="s">
        <v>545</v>
      </c>
      <c r="F145" s="144" t="s">
        <v>693</v>
      </c>
      <c r="G145" s="140">
        <f t="shared" si="6"/>
        <v>50</v>
      </c>
      <c r="H145" s="140">
        <v>50000</v>
      </c>
      <c r="I145" s="140">
        <f t="shared" si="7"/>
        <v>60</v>
      </c>
      <c r="J145" s="140">
        <v>60000</v>
      </c>
    </row>
    <row r="146" spans="1:10" ht="38.25">
      <c r="A146" s="98">
        <f t="shared" si="8"/>
        <v>134</v>
      </c>
      <c r="B146" s="142" t="s">
        <v>1069</v>
      </c>
      <c r="C146" s="144" t="s">
        <v>250</v>
      </c>
      <c r="D146" s="144" t="s">
        <v>375</v>
      </c>
      <c r="E146" s="144" t="s">
        <v>546</v>
      </c>
      <c r="F146" s="144" t="s">
        <v>101</v>
      </c>
      <c r="G146" s="140">
        <f t="shared" si="6"/>
        <v>60</v>
      </c>
      <c r="H146" s="140">
        <v>60000</v>
      </c>
      <c r="I146" s="140">
        <f t="shared" si="7"/>
        <v>60</v>
      </c>
      <c r="J146" s="140">
        <v>60000</v>
      </c>
    </row>
    <row r="147" spans="1:10" ht="25.5">
      <c r="A147" s="98">
        <f t="shared" si="8"/>
        <v>135</v>
      </c>
      <c r="B147" s="142" t="s">
        <v>1001</v>
      </c>
      <c r="C147" s="144" t="s">
        <v>250</v>
      </c>
      <c r="D147" s="144" t="s">
        <v>375</v>
      </c>
      <c r="E147" s="144" t="s">
        <v>546</v>
      </c>
      <c r="F147" s="144" t="s">
        <v>693</v>
      </c>
      <c r="G147" s="140">
        <f t="shared" si="6"/>
        <v>60</v>
      </c>
      <c r="H147" s="140">
        <v>60000</v>
      </c>
      <c r="I147" s="140">
        <f t="shared" si="7"/>
        <v>60</v>
      </c>
      <c r="J147" s="140">
        <v>60000</v>
      </c>
    </row>
    <row r="148" spans="1:10" ht="38.25">
      <c r="A148" s="98">
        <f t="shared" si="8"/>
        <v>136</v>
      </c>
      <c r="B148" s="142" t="s">
        <v>1070</v>
      </c>
      <c r="C148" s="144" t="s">
        <v>250</v>
      </c>
      <c r="D148" s="144" t="s">
        <v>375</v>
      </c>
      <c r="E148" s="144" t="s">
        <v>547</v>
      </c>
      <c r="F148" s="144" t="s">
        <v>101</v>
      </c>
      <c r="G148" s="140">
        <f t="shared" si="6"/>
        <v>80</v>
      </c>
      <c r="H148" s="140">
        <v>80000</v>
      </c>
      <c r="I148" s="140">
        <f t="shared" si="7"/>
        <v>85</v>
      </c>
      <c r="J148" s="140">
        <v>85000</v>
      </c>
    </row>
    <row r="149" spans="1:10" ht="40.5" customHeight="1">
      <c r="A149" s="98">
        <f t="shared" si="8"/>
        <v>137</v>
      </c>
      <c r="B149" s="142" t="s">
        <v>1001</v>
      </c>
      <c r="C149" s="144" t="s">
        <v>250</v>
      </c>
      <c r="D149" s="144" t="s">
        <v>375</v>
      </c>
      <c r="E149" s="144" t="s">
        <v>547</v>
      </c>
      <c r="F149" s="144" t="s">
        <v>693</v>
      </c>
      <c r="G149" s="140">
        <f t="shared" si="6"/>
        <v>80</v>
      </c>
      <c r="H149" s="140">
        <v>80000</v>
      </c>
      <c r="I149" s="140">
        <f t="shared" si="7"/>
        <v>85</v>
      </c>
      <c r="J149" s="140">
        <v>85000</v>
      </c>
    </row>
    <row r="150" spans="1:10" ht="15" customHeight="1">
      <c r="A150" s="98">
        <f t="shared" si="8"/>
        <v>138</v>
      </c>
      <c r="B150" s="142" t="s">
        <v>1071</v>
      </c>
      <c r="C150" s="144" t="s">
        <v>250</v>
      </c>
      <c r="D150" s="144" t="s">
        <v>375</v>
      </c>
      <c r="E150" s="144" t="s">
        <v>548</v>
      </c>
      <c r="F150" s="144" t="s">
        <v>101</v>
      </c>
      <c r="G150" s="140">
        <f t="shared" si="6"/>
        <v>30</v>
      </c>
      <c r="H150" s="140">
        <v>30000</v>
      </c>
      <c r="I150" s="140">
        <f t="shared" si="7"/>
        <v>30</v>
      </c>
      <c r="J150" s="140">
        <v>30000</v>
      </c>
    </row>
    <row r="151" spans="1:10" ht="25.5">
      <c r="A151" s="98">
        <f t="shared" si="8"/>
        <v>139</v>
      </c>
      <c r="B151" s="142" t="s">
        <v>1001</v>
      </c>
      <c r="C151" s="144" t="s">
        <v>250</v>
      </c>
      <c r="D151" s="144" t="s">
        <v>375</v>
      </c>
      <c r="E151" s="144" t="s">
        <v>548</v>
      </c>
      <c r="F151" s="144" t="s">
        <v>693</v>
      </c>
      <c r="G151" s="140">
        <f t="shared" si="6"/>
        <v>30</v>
      </c>
      <c r="H151" s="140">
        <v>30000</v>
      </c>
      <c r="I151" s="140">
        <f t="shared" si="7"/>
        <v>30</v>
      </c>
      <c r="J151" s="140">
        <v>30000</v>
      </c>
    </row>
    <row r="152" spans="1:10" ht="38.25">
      <c r="A152" s="98">
        <f t="shared" si="8"/>
        <v>140</v>
      </c>
      <c r="B152" s="142" t="s">
        <v>1072</v>
      </c>
      <c r="C152" s="144" t="s">
        <v>250</v>
      </c>
      <c r="D152" s="144" t="s">
        <v>375</v>
      </c>
      <c r="E152" s="144" t="s">
        <v>549</v>
      </c>
      <c r="F152" s="144" t="s">
        <v>101</v>
      </c>
      <c r="G152" s="140">
        <f t="shared" si="6"/>
        <v>83</v>
      </c>
      <c r="H152" s="140">
        <v>83000</v>
      </c>
      <c r="I152" s="140">
        <f t="shared" si="7"/>
        <v>87</v>
      </c>
      <c r="J152" s="140">
        <v>87000</v>
      </c>
    </row>
    <row r="153" spans="1:10" ht="25.5">
      <c r="A153" s="98">
        <f t="shared" si="8"/>
        <v>141</v>
      </c>
      <c r="B153" s="142" t="s">
        <v>1001</v>
      </c>
      <c r="C153" s="144" t="s">
        <v>250</v>
      </c>
      <c r="D153" s="144" t="s">
        <v>375</v>
      </c>
      <c r="E153" s="144" t="s">
        <v>549</v>
      </c>
      <c r="F153" s="144" t="s">
        <v>693</v>
      </c>
      <c r="G153" s="140">
        <f t="shared" si="6"/>
        <v>83</v>
      </c>
      <c r="H153" s="140">
        <v>83000</v>
      </c>
      <c r="I153" s="140">
        <f t="shared" si="7"/>
        <v>87</v>
      </c>
      <c r="J153" s="140">
        <v>87000</v>
      </c>
    </row>
    <row r="154" spans="1:15" ht="12.75">
      <c r="A154" s="98">
        <f t="shared" si="8"/>
        <v>142</v>
      </c>
      <c r="B154" s="142" t="s">
        <v>1073</v>
      </c>
      <c r="C154" s="144" t="s">
        <v>250</v>
      </c>
      <c r="D154" s="144" t="s">
        <v>226</v>
      </c>
      <c r="E154" s="144" t="s">
        <v>113</v>
      </c>
      <c r="F154" s="144" t="s">
        <v>101</v>
      </c>
      <c r="G154" s="140">
        <f t="shared" si="6"/>
        <v>8037</v>
      </c>
      <c r="H154" s="140">
        <v>8037000</v>
      </c>
      <c r="I154" s="140">
        <f t="shared" si="7"/>
        <v>8661</v>
      </c>
      <c r="J154" s="140">
        <v>8661000</v>
      </c>
      <c r="M154" s="141"/>
      <c r="N154" s="141"/>
      <c r="O154" s="141"/>
    </row>
    <row r="155" spans="1:10" ht="12.75">
      <c r="A155" s="98">
        <f t="shared" si="8"/>
        <v>143</v>
      </c>
      <c r="B155" s="142" t="s">
        <v>1074</v>
      </c>
      <c r="C155" s="144" t="s">
        <v>250</v>
      </c>
      <c r="D155" s="144" t="s">
        <v>227</v>
      </c>
      <c r="E155" s="144" t="s">
        <v>113</v>
      </c>
      <c r="F155" s="144" t="s">
        <v>101</v>
      </c>
      <c r="G155" s="140">
        <f t="shared" si="6"/>
        <v>850</v>
      </c>
      <c r="H155" s="140">
        <v>850000</v>
      </c>
      <c r="I155" s="140">
        <f t="shared" si="7"/>
        <v>1124</v>
      </c>
      <c r="J155" s="140">
        <v>1124000</v>
      </c>
    </row>
    <row r="156" spans="1:10" ht="51">
      <c r="A156" s="98">
        <f t="shared" si="8"/>
        <v>144</v>
      </c>
      <c r="B156" s="142" t="s">
        <v>1075</v>
      </c>
      <c r="C156" s="144" t="s">
        <v>250</v>
      </c>
      <c r="D156" s="144" t="s">
        <v>227</v>
      </c>
      <c r="E156" s="144" t="s">
        <v>114</v>
      </c>
      <c r="F156" s="144" t="s">
        <v>101</v>
      </c>
      <c r="G156" s="140">
        <f t="shared" si="6"/>
        <v>850</v>
      </c>
      <c r="H156" s="140">
        <v>850000</v>
      </c>
      <c r="I156" s="140">
        <f t="shared" si="7"/>
        <v>1124</v>
      </c>
      <c r="J156" s="140">
        <v>1124000</v>
      </c>
    </row>
    <row r="157" spans="1:10" ht="38.25">
      <c r="A157" s="98">
        <f t="shared" si="8"/>
        <v>145</v>
      </c>
      <c r="B157" s="142" t="s">
        <v>1076</v>
      </c>
      <c r="C157" s="144" t="s">
        <v>250</v>
      </c>
      <c r="D157" s="144" t="s">
        <v>227</v>
      </c>
      <c r="E157" s="144" t="s">
        <v>550</v>
      </c>
      <c r="F157" s="144" t="s">
        <v>101</v>
      </c>
      <c r="G157" s="140">
        <f t="shared" si="6"/>
        <v>850</v>
      </c>
      <c r="H157" s="140">
        <v>850000</v>
      </c>
      <c r="I157" s="140">
        <f t="shared" si="7"/>
        <v>1124</v>
      </c>
      <c r="J157" s="140">
        <v>1124000</v>
      </c>
    </row>
    <row r="158" spans="1:10" ht="25.5">
      <c r="A158" s="98">
        <f t="shared" si="8"/>
        <v>146</v>
      </c>
      <c r="B158" s="142" t="s">
        <v>1077</v>
      </c>
      <c r="C158" s="144" t="s">
        <v>250</v>
      </c>
      <c r="D158" s="144" t="s">
        <v>227</v>
      </c>
      <c r="E158" s="144" t="s">
        <v>551</v>
      </c>
      <c r="F158" s="144" t="s">
        <v>101</v>
      </c>
      <c r="G158" s="140">
        <f t="shared" si="6"/>
        <v>37</v>
      </c>
      <c r="H158" s="140">
        <v>37000</v>
      </c>
      <c r="I158" s="140">
        <f t="shared" si="7"/>
        <v>37</v>
      </c>
      <c r="J158" s="140">
        <v>37000</v>
      </c>
    </row>
    <row r="159" spans="1:10" ht="18" customHeight="1">
      <c r="A159" s="98">
        <f t="shared" si="8"/>
        <v>147</v>
      </c>
      <c r="B159" s="142" t="s">
        <v>1078</v>
      </c>
      <c r="C159" s="144" t="s">
        <v>250</v>
      </c>
      <c r="D159" s="144" t="s">
        <v>227</v>
      </c>
      <c r="E159" s="144" t="s">
        <v>551</v>
      </c>
      <c r="F159" s="144" t="s">
        <v>552</v>
      </c>
      <c r="G159" s="140">
        <f t="shared" si="6"/>
        <v>37</v>
      </c>
      <c r="H159" s="140">
        <v>37000</v>
      </c>
      <c r="I159" s="140">
        <f t="shared" si="7"/>
        <v>37</v>
      </c>
      <c r="J159" s="140">
        <v>37000</v>
      </c>
    </row>
    <row r="160" spans="1:10" ht="38.25">
      <c r="A160" s="98">
        <f t="shared" si="8"/>
        <v>148</v>
      </c>
      <c r="B160" s="142" t="s">
        <v>1079</v>
      </c>
      <c r="C160" s="144" t="s">
        <v>250</v>
      </c>
      <c r="D160" s="144" t="s">
        <v>227</v>
      </c>
      <c r="E160" s="144" t="s">
        <v>553</v>
      </c>
      <c r="F160" s="144" t="s">
        <v>101</v>
      </c>
      <c r="G160" s="140">
        <f t="shared" si="6"/>
        <v>100</v>
      </c>
      <c r="H160" s="140">
        <v>100000</v>
      </c>
      <c r="I160" s="140">
        <f t="shared" si="7"/>
        <v>100</v>
      </c>
      <c r="J160" s="140">
        <v>100000</v>
      </c>
    </row>
    <row r="161" spans="1:10" ht="14.25" customHeight="1">
      <c r="A161" s="98">
        <f t="shared" si="8"/>
        <v>149</v>
      </c>
      <c r="B161" s="142" t="s">
        <v>1001</v>
      </c>
      <c r="C161" s="144" t="s">
        <v>250</v>
      </c>
      <c r="D161" s="144" t="s">
        <v>227</v>
      </c>
      <c r="E161" s="144" t="s">
        <v>553</v>
      </c>
      <c r="F161" s="144" t="s">
        <v>693</v>
      </c>
      <c r="G161" s="140">
        <f t="shared" si="6"/>
        <v>85</v>
      </c>
      <c r="H161" s="140">
        <v>85000</v>
      </c>
      <c r="I161" s="140">
        <f t="shared" si="7"/>
        <v>85</v>
      </c>
      <c r="J161" s="140">
        <v>85000</v>
      </c>
    </row>
    <row r="162" spans="1:10" ht="12.75">
      <c r="A162" s="98">
        <f t="shared" si="8"/>
        <v>150</v>
      </c>
      <c r="B162" s="142" t="s">
        <v>1078</v>
      </c>
      <c r="C162" s="144" t="s">
        <v>250</v>
      </c>
      <c r="D162" s="144" t="s">
        <v>227</v>
      </c>
      <c r="E162" s="144" t="s">
        <v>553</v>
      </c>
      <c r="F162" s="144" t="s">
        <v>552</v>
      </c>
      <c r="G162" s="140">
        <f t="shared" si="6"/>
        <v>15</v>
      </c>
      <c r="H162" s="140">
        <v>15000</v>
      </c>
      <c r="I162" s="140">
        <f t="shared" si="7"/>
        <v>15</v>
      </c>
      <c r="J162" s="140">
        <v>15000</v>
      </c>
    </row>
    <row r="163" spans="1:10" ht="38.25">
      <c r="A163" s="98">
        <f t="shared" si="8"/>
        <v>151</v>
      </c>
      <c r="B163" s="142" t="s">
        <v>1080</v>
      </c>
      <c r="C163" s="144" t="s">
        <v>250</v>
      </c>
      <c r="D163" s="144" t="s">
        <v>227</v>
      </c>
      <c r="E163" s="144" t="s">
        <v>554</v>
      </c>
      <c r="F163" s="144" t="s">
        <v>101</v>
      </c>
      <c r="G163" s="140">
        <f t="shared" si="6"/>
        <v>300</v>
      </c>
      <c r="H163" s="140">
        <v>300000</v>
      </c>
      <c r="I163" s="140">
        <f t="shared" si="7"/>
        <v>382</v>
      </c>
      <c r="J163" s="140">
        <v>382000</v>
      </c>
    </row>
    <row r="164" spans="1:10" ht="18" customHeight="1">
      <c r="A164" s="98">
        <f t="shared" si="8"/>
        <v>152</v>
      </c>
      <c r="B164" s="142" t="s">
        <v>1081</v>
      </c>
      <c r="C164" s="144" t="s">
        <v>250</v>
      </c>
      <c r="D164" s="144" t="s">
        <v>227</v>
      </c>
      <c r="E164" s="144" t="s">
        <v>554</v>
      </c>
      <c r="F164" s="144" t="s">
        <v>555</v>
      </c>
      <c r="G164" s="140">
        <f t="shared" si="6"/>
        <v>300</v>
      </c>
      <c r="H164" s="140">
        <v>300000</v>
      </c>
      <c r="I164" s="140">
        <f t="shared" si="7"/>
        <v>382</v>
      </c>
      <c r="J164" s="140">
        <v>382000</v>
      </c>
    </row>
    <row r="165" spans="1:10" ht="38.25">
      <c r="A165" s="98">
        <f t="shared" si="8"/>
        <v>153</v>
      </c>
      <c r="B165" s="142" t="s">
        <v>1082</v>
      </c>
      <c r="C165" s="144" t="s">
        <v>250</v>
      </c>
      <c r="D165" s="144" t="s">
        <v>227</v>
      </c>
      <c r="E165" s="144" t="s">
        <v>556</v>
      </c>
      <c r="F165" s="144" t="s">
        <v>101</v>
      </c>
      <c r="G165" s="140">
        <f t="shared" si="6"/>
        <v>208</v>
      </c>
      <c r="H165" s="140">
        <v>208000</v>
      </c>
      <c r="I165" s="140">
        <f t="shared" si="7"/>
        <v>400</v>
      </c>
      <c r="J165" s="140">
        <v>400000</v>
      </c>
    </row>
    <row r="166" spans="1:10" ht="15.75" customHeight="1">
      <c r="A166" s="98">
        <f t="shared" si="8"/>
        <v>154</v>
      </c>
      <c r="B166" s="142" t="s">
        <v>1081</v>
      </c>
      <c r="C166" s="144" t="s">
        <v>250</v>
      </c>
      <c r="D166" s="144" t="s">
        <v>227</v>
      </c>
      <c r="E166" s="144" t="s">
        <v>556</v>
      </c>
      <c r="F166" s="144" t="s">
        <v>555</v>
      </c>
      <c r="G166" s="140">
        <f t="shared" si="6"/>
        <v>208</v>
      </c>
      <c r="H166" s="140">
        <v>208000</v>
      </c>
      <c r="I166" s="140">
        <f t="shared" si="7"/>
        <v>400</v>
      </c>
      <c r="J166" s="140">
        <v>400000</v>
      </c>
    </row>
    <row r="167" spans="1:10" ht="38.25">
      <c r="A167" s="98">
        <f t="shared" si="8"/>
        <v>155</v>
      </c>
      <c r="B167" s="142" t="s">
        <v>1083</v>
      </c>
      <c r="C167" s="144" t="s">
        <v>250</v>
      </c>
      <c r="D167" s="144" t="s">
        <v>227</v>
      </c>
      <c r="E167" s="144" t="s">
        <v>557</v>
      </c>
      <c r="F167" s="144" t="s">
        <v>101</v>
      </c>
      <c r="G167" s="140">
        <f t="shared" si="6"/>
        <v>120</v>
      </c>
      <c r="H167" s="140">
        <v>120000</v>
      </c>
      <c r="I167" s="140">
        <f t="shared" si="7"/>
        <v>120</v>
      </c>
      <c r="J167" s="140">
        <v>120000</v>
      </c>
    </row>
    <row r="168" spans="1:10" ht="15.75" customHeight="1">
      <c r="A168" s="98">
        <f t="shared" si="8"/>
        <v>156</v>
      </c>
      <c r="B168" s="142" t="s">
        <v>1001</v>
      </c>
      <c r="C168" s="144" t="s">
        <v>250</v>
      </c>
      <c r="D168" s="144" t="s">
        <v>227</v>
      </c>
      <c r="E168" s="144" t="s">
        <v>557</v>
      </c>
      <c r="F168" s="144" t="s">
        <v>693</v>
      </c>
      <c r="G168" s="140">
        <f t="shared" si="6"/>
        <v>120</v>
      </c>
      <c r="H168" s="140">
        <v>120000</v>
      </c>
      <c r="I168" s="140">
        <f t="shared" si="7"/>
        <v>120</v>
      </c>
      <c r="J168" s="140">
        <v>120000</v>
      </c>
    </row>
    <row r="169" spans="1:10" ht="25.5">
      <c r="A169" s="98">
        <f t="shared" si="8"/>
        <v>157</v>
      </c>
      <c r="B169" s="142" t="s">
        <v>1084</v>
      </c>
      <c r="C169" s="144" t="s">
        <v>250</v>
      </c>
      <c r="D169" s="144" t="s">
        <v>227</v>
      </c>
      <c r="E169" s="144" t="s">
        <v>558</v>
      </c>
      <c r="F169" s="144" t="s">
        <v>101</v>
      </c>
      <c r="G169" s="140">
        <f t="shared" si="6"/>
        <v>85</v>
      </c>
      <c r="H169" s="140">
        <v>85000</v>
      </c>
      <c r="I169" s="140">
        <f t="shared" si="7"/>
        <v>85</v>
      </c>
      <c r="J169" s="140">
        <v>85000</v>
      </c>
    </row>
    <row r="170" spans="1:10" ht="25.5">
      <c r="A170" s="98">
        <f t="shared" si="8"/>
        <v>158</v>
      </c>
      <c r="B170" s="142" t="s">
        <v>1001</v>
      </c>
      <c r="C170" s="144" t="s">
        <v>250</v>
      </c>
      <c r="D170" s="144" t="s">
        <v>227</v>
      </c>
      <c r="E170" s="144" t="s">
        <v>558</v>
      </c>
      <c r="F170" s="144" t="s">
        <v>693</v>
      </c>
      <c r="G170" s="140">
        <f t="shared" si="6"/>
        <v>85</v>
      </c>
      <c r="H170" s="140">
        <v>85000</v>
      </c>
      <c r="I170" s="140">
        <f t="shared" si="7"/>
        <v>85</v>
      </c>
      <c r="J170" s="140">
        <v>85000</v>
      </c>
    </row>
    <row r="171" spans="1:10" ht="12.75">
      <c r="A171" s="98">
        <f t="shared" si="8"/>
        <v>159</v>
      </c>
      <c r="B171" s="142" t="s">
        <v>1085</v>
      </c>
      <c r="C171" s="144" t="s">
        <v>250</v>
      </c>
      <c r="D171" s="144" t="s">
        <v>1086</v>
      </c>
      <c r="E171" s="144" t="s">
        <v>113</v>
      </c>
      <c r="F171" s="144" t="s">
        <v>101</v>
      </c>
      <c r="G171" s="140">
        <f t="shared" si="6"/>
        <v>1648</v>
      </c>
      <c r="H171" s="140">
        <v>1648000</v>
      </c>
      <c r="I171" s="140">
        <f t="shared" si="7"/>
        <v>1748</v>
      </c>
      <c r="J171" s="140">
        <v>1748000</v>
      </c>
    </row>
    <row r="172" spans="1:10" ht="51">
      <c r="A172" s="98">
        <f t="shared" si="8"/>
        <v>160</v>
      </c>
      <c r="B172" s="142" t="s">
        <v>1075</v>
      </c>
      <c r="C172" s="144" t="s">
        <v>250</v>
      </c>
      <c r="D172" s="144" t="s">
        <v>1086</v>
      </c>
      <c r="E172" s="144" t="s">
        <v>114</v>
      </c>
      <c r="F172" s="144" t="s">
        <v>101</v>
      </c>
      <c r="G172" s="140">
        <f t="shared" si="6"/>
        <v>1648</v>
      </c>
      <c r="H172" s="140">
        <v>1648000</v>
      </c>
      <c r="I172" s="140">
        <f t="shared" si="7"/>
        <v>1748</v>
      </c>
      <c r="J172" s="140">
        <v>1748000</v>
      </c>
    </row>
    <row r="173" spans="1:10" ht="38.25">
      <c r="A173" s="98">
        <f t="shared" si="8"/>
        <v>161</v>
      </c>
      <c r="B173" s="142" t="s">
        <v>1087</v>
      </c>
      <c r="C173" s="144" t="s">
        <v>250</v>
      </c>
      <c r="D173" s="144" t="s">
        <v>1086</v>
      </c>
      <c r="E173" s="144" t="s">
        <v>559</v>
      </c>
      <c r="F173" s="144" t="s">
        <v>101</v>
      </c>
      <c r="G173" s="140">
        <f t="shared" si="6"/>
        <v>1648</v>
      </c>
      <c r="H173" s="140">
        <v>1648000</v>
      </c>
      <c r="I173" s="140">
        <f t="shared" si="7"/>
        <v>1748</v>
      </c>
      <c r="J173" s="140">
        <v>1748000</v>
      </c>
    </row>
    <row r="174" spans="1:10" ht="25.5">
      <c r="A174" s="98">
        <f t="shared" si="8"/>
        <v>162</v>
      </c>
      <c r="B174" s="142" t="s">
        <v>1088</v>
      </c>
      <c r="C174" s="144" t="s">
        <v>250</v>
      </c>
      <c r="D174" s="144" t="s">
        <v>1086</v>
      </c>
      <c r="E174" s="144" t="s">
        <v>686</v>
      </c>
      <c r="F174" s="144" t="s">
        <v>101</v>
      </c>
      <c r="G174" s="140">
        <f t="shared" si="6"/>
        <v>1648</v>
      </c>
      <c r="H174" s="140">
        <v>1648000</v>
      </c>
      <c r="I174" s="140">
        <f t="shared" si="7"/>
        <v>1748</v>
      </c>
      <c r="J174" s="140">
        <v>1748000</v>
      </c>
    </row>
    <row r="175" spans="1:10" ht="12.75">
      <c r="A175" s="98">
        <f t="shared" si="8"/>
        <v>163</v>
      </c>
      <c r="B175" s="142" t="s">
        <v>1089</v>
      </c>
      <c r="C175" s="144" t="s">
        <v>250</v>
      </c>
      <c r="D175" s="144" t="s">
        <v>1086</v>
      </c>
      <c r="E175" s="144" t="s">
        <v>686</v>
      </c>
      <c r="F175" s="144" t="s">
        <v>684</v>
      </c>
      <c r="G175" s="140">
        <f t="shared" si="6"/>
        <v>1648</v>
      </c>
      <c r="H175" s="140">
        <v>1648000</v>
      </c>
      <c r="I175" s="140">
        <f t="shared" si="7"/>
        <v>1748</v>
      </c>
      <c r="J175" s="140">
        <v>1748000</v>
      </c>
    </row>
    <row r="176" spans="1:10" ht="12.75">
      <c r="A176" s="98">
        <f t="shared" si="8"/>
        <v>164</v>
      </c>
      <c r="B176" s="142" t="s">
        <v>1090</v>
      </c>
      <c r="C176" s="144" t="s">
        <v>250</v>
      </c>
      <c r="D176" s="144" t="s">
        <v>255</v>
      </c>
      <c r="E176" s="144" t="s">
        <v>113</v>
      </c>
      <c r="F176" s="144" t="s">
        <v>101</v>
      </c>
      <c r="G176" s="140">
        <f t="shared" si="6"/>
        <v>3863</v>
      </c>
      <c r="H176" s="140">
        <v>3863000</v>
      </c>
      <c r="I176" s="140">
        <f t="shared" si="7"/>
        <v>3863</v>
      </c>
      <c r="J176" s="140">
        <v>3863000</v>
      </c>
    </row>
    <row r="177" spans="1:10" ht="51">
      <c r="A177" s="98">
        <f t="shared" si="8"/>
        <v>165</v>
      </c>
      <c r="B177" s="142" t="s">
        <v>1075</v>
      </c>
      <c r="C177" s="144" t="s">
        <v>250</v>
      </c>
      <c r="D177" s="144" t="s">
        <v>255</v>
      </c>
      <c r="E177" s="144" t="s">
        <v>114</v>
      </c>
      <c r="F177" s="144" t="s">
        <v>101</v>
      </c>
      <c r="G177" s="140">
        <f t="shared" si="6"/>
        <v>3863</v>
      </c>
      <c r="H177" s="140">
        <v>3863000</v>
      </c>
      <c r="I177" s="140">
        <f t="shared" si="7"/>
        <v>3863</v>
      </c>
      <c r="J177" s="140">
        <v>3863000</v>
      </c>
    </row>
    <row r="178" spans="1:10" ht="38.25">
      <c r="A178" s="98">
        <f t="shared" si="8"/>
        <v>166</v>
      </c>
      <c r="B178" s="142" t="s">
        <v>1087</v>
      </c>
      <c r="C178" s="144" t="s">
        <v>250</v>
      </c>
      <c r="D178" s="144" t="s">
        <v>255</v>
      </c>
      <c r="E178" s="144" t="s">
        <v>559</v>
      </c>
      <c r="F178" s="144" t="s">
        <v>101</v>
      </c>
      <c r="G178" s="140">
        <f t="shared" si="6"/>
        <v>3863</v>
      </c>
      <c r="H178" s="140">
        <v>3863000</v>
      </c>
      <c r="I178" s="140">
        <f t="shared" si="7"/>
        <v>3863</v>
      </c>
      <c r="J178" s="140">
        <v>3863000</v>
      </c>
    </row>
    <row r="179" spans="1:10" ht="25.5">
      <c r="A179" s="98">
        <f t="shared" si="8"/>
        <v>167</v>
      </c>
      <c r="B179" s="142" t="s">
        <v>1091</v>
      </c>
      <c r="C179" s="144" t="s">
        <v>250</v>
      </c>
      <c r="D179" s="144" t="s">
        <v>255</v>
      </c>
      <c r="E179" s="144" t="s">
        <v>560</v>
      </c>
      <c r="F179" s="144" t="s">
        <v>101</v>
      </c>
      <c r="G179" s="140">
        <f t="shared" si="6"/>
        <v>100</v>
      </c>
      <c r="H179" s="140">
        <v>100000</v>
      </c>
      <c r="I179" s="140">
        <f t="shared" si="7"/>
        <v>150</v>
      </c>
      <c r="J179" s="140">
        <v>150000</v>
      </c>
    </row>
    <row r="180" spans="1:10" ht="25.5">
      <c r="A180" s="98">
        <f t="shared" si="8"/>
        <v>168</v>
      </c>
      <c r="B180" s="142" t="s">
        <v>1001</v>
      </c>
      <c r="C180" s="144" t="s">
        <v>250</v>
      </c>
      <c r="D180" s="144" t="s">
        <v>255</v>
      </c>
      <c r="E180" s="144" t="s">
        <v>560</v>
      </c>
      <c r="F180" s="144" t="s">
        <v>693</v>
      </c>
      <c r="G180" s="140">
        <f t="shared" si="6"/>
        <v>100</v>
      </c>
      <c r="H180" s="140">
        <v>100000</v>
      </c>
      <c r="I180" s="140">
        <f t="shared" si="7"/>
        <v>150</v>
      </c>
      <c r="J180" s="140">
        <v>150000</v>
      </c>
    </row>
    <row r="181" spans="1:10" ht="38.25">
      <c r="A181" s="98">
        <f t="shared" si="8"/>
        <v>169</v>
      </c>
      <c r="B181" s="142" t="s">
        <v>1092</v>
      </c>
      <c r="C181" s="144" t="s">
        <v>250</v>
      </c>
      <c r="D181" s="144" t="s">
        <v>255</v>
      </c>
      <c r="E181" s="144" t="s">
        <v>562</v>
      </c>
      <c r="F181" s="144" t="s">
        <v>101</v>
      </c>
      <c r="G181" s="140">
        <f t="shared" si="6"/>
        <v>3763</v>
      </c>
      <c r="H181" s="140">
        <v>3763000</v>
      </c>
      <c r="I181" s="140">
        <f t="shared" si="7"/>
        <v>3713</v>
      </c>
      <c r="J181" s="140">
        <v>3713000</v>
      </c>
    </row>
    <row r="182" spans="1:10" ht="25.5">
      <c r="A182" s="98">
        <f t="shared" si="8"/>
        <v>170</v>
      </c>
      <c r="B182" s="142" t="s">
        <v>1001</v>
      </c>
      <c r="C182" s="144" t="s">
        <v>250</v>
      </c>
      <c r="D182" s="144" t="s">
        <v>255</v>
      </c>
      <c r="E182" s="144" t="s">
        <v>562</v>
      </c>
      <c r="F182" s="144" t="s">
        <v>693</v>
      </c>
      <c r="G182" s="140">
        <f aca="true" t="shared" si="9" ref="G182:G233">H182/1000</f>
        <v>3763</v>
      </c>
      <c r="H182" s="140">
        <v>3763000</v>
      </c>
      <c r="I182" s="140">
        <f aca="true" t="shared" si="10" ref="I182:I233">J182/1000</f>
        <v>3713</v>
      </c>
      <c r="J182" s="140">
        <v>3713000</v>
      </c>
    </row>
    <row r="183" spans="1:10" ht="12.75">
      <c r="A183" s="98">
        <f t="shared" si="8"/>
        <v>171</v>
      </c>
      <c r="B183" s="142" t="s">
        <v>1093</v>
      </c>
      <c r="C183" s="144" t="s">
        <v>250</v>
      </c>
      <c r="D183" s="144" t="s">
        <v>228</v>
      </c>
      <c r="E183" s="144" t="s">
        <v>113</v>
      </c>
      <c r="F183" s="144" t="s">
        <v>101</v>
      </c>
      <c r="G183" s="140">
        <f t="shared" si="9"/>
        <v>1676</v>
      </c>
      <c r="H183" s="140">
        <v>1676000</v>
      </c>
      <c r="I183" s="140">
        <f t="shared" si="10"/>
        <v>1926</v>
      </c>
      <c r="J183" s="140">
        <v>1926000</v>
      </c>
    </row>
    <row r="184" spans="1:10" ht="51">
      <c r="A184" s="98">
        <f t="shared" si="8"/>
        <v>172</v>
      </c>
      <c r="B184" s="142" t="s">
        <v>1094</v>
      </c>
      <c r="C184" s="144" t="s">
        <v>250</v>
      </c>
      <c r="D184" s="144" t="s">
        <v>228</v>
      </c>
      <c r="E184" s="144" t="s">
        <v>763</v>
      </c>
      <c r="F184" s="144" t="s">
        <v>101</v>
      </c>
      <c r="G184" s="140">
        <f t="shared" si="9"/>
        <v>1010</v>
      </c>
      <c r="H184" s="140">
        <v>1010000</v>
      </c>
      <c r="I184" s="140">
        <f t="shared" si="10"/>
        <v>1256</v>
      </c>
      <c r="J184" s="140">
        <v>1256000</v>
      </c>
    </row>
    <row r="185" spans="1:10" ht="29.25" customHeight="1">
      <c r="A185" s="98">
        <f t="shared" si="8"/>
        <v>173</v>
      </c>
      <c r="B185" s="142" t="s">
        <v>1095</v>
      </c>
      <c r="C185" s="144" t="s">
        <v>250</v>
      </c>
      <c r="D185" s="144" t="s">
        <v>228</v>
      </c>
      <c r="E185" s="144" t="s">
        <v>563</v>
      </c>
      <c r="F185" s="144" t="s">
        <v>101</v>
      </c>
      <c r="G185" s="140">
        <f t="shared" si="9"/>
        <v>160</v>
      </c>
      <c r="H185" s="140">
        <v>160000</v>
      </c>
      <c r="I185" s="140">
        <f t="shared" si="10"/>
        <v>160</v>
      </c>
      <c r="J185" s="140">
        <v>160000</v>
      </c>
    </row>
    <row r="186" spans="1:10" ht="38.25">
      <c r="A186" s="98">
        <f t="shared" si="8"/>
        <v>174</v>
      </c>
      <c r="B186" s="142" t="s">
        <v>1096</v>
      </c>
      <c r="C186" s="144" t="s">
        <v>250</v>
      </c>
      <c r="D186" s="144" t="s">
        <v>228</v>
      </c>
      <c r="E186" s="144" t="s">
        <v>564</v>
      </c>
      <c r="F186" s="144" t="s">
        <v>101</v>
      </c>
      <c r="G186" s="140">
        <f t="shared" si="9"/>
        <v>10</v>
      </c>
      <c r="H186" s="140">
        <v>10000</v>
      </c>
      <c r="I186" s="140">
        <f t="shared" si="10"/>
        <v>10</v>
      </c>
      <c r="J186" s="140">
        <v>10000</v>
      </c>
    </row>
    <row r="187" spans="1:10" ht="25.5">
      <c r="A187" s="98">
        <f t="shared" si="8"/>
        <v>175</v>
      </c>
      <c r="B187" s="142" t="s">
        <v>1001</v>
      </c>
      <c r="C187" s="144" t="s">
        <v>250</v>
      </c>
      <c r="D187" s="144" t="s">
        <v>228</v>
      </c>
      <c r="E187" s="144" t="s">
        <v>564</v>
      </c>
      <c r="F187" s="144" t="s">
        <v>693</v>
      </c>
      <c r="G187" s="140">
        <f t="shared" si="9"/>
        <v>10</v>
      </c>
      <c r="H187" s="140">
        <v>10000</v>
      </c>
      <c r="I187" s="140">
        <f t="shared" si="10"/>
        <v>10</v>
      </c>
      <c r="J187" s="140">
        <v>10000</v>
      </c>
    </row>
    <row r="188" spans="1:10" ht="38.25">
      <c r="A188" s="98">
        <f t="shared" si="8"/>
        <v>176</v>
      </c>
      <c r="B188" s="142" t="s">
        <v>1097</v>
      </c>
      <c r="C188" s="144" t="s">
        <v>250</v>
      </c>
      <c r="D188" s="144" t="s">
        <v>228</v>
      </c>
      <c r="E188" s="144" t="s">
        <v>565</v>
      </c>
      <c r="F188" s="144" t="s">
        <v>101</v>
      </c>
      <c r="G188" s="140">
        <f t="shared" si="9"/>
        <v>10</v>
      </c>
      <c r="H188" s="140">
        <v>10000</v>
      </c>
      <c r="I188" s="140">
        <f t="shared" si="10"/>
        <v>10</v>
      </c>
      <c r="J188" s="140">
        <v>10000</v>
      </c>
    </row>
    <row r="189" spans="1:10" ht="25.5">
      <c r="A189" s="98">
        <f t="shared" si="8"/>
        <v>177</v>
      </c>
      <c r="B189" s="142" t="s">
        <v>1001</v>
      </c>
      <c r="C189" s="144" t="s">
        <v>250</v>
      </c>
      <c r="D189" s="144" t="s">
        <v>228</v>
      </c>
      <c r="E189" s="144" t="s">
        <v>565</v>
      </c>
      <c r="F189" s="144" t="s">
        <v>693</v>
      </c>
      <c r="G189" s="140">
        <f t="shared" si="9"/>
        <v>10</v>
      </c>
      <c r="H189" s="140">
        <v>10000</v>
      </c>
      <c r="I189" s="140">
        <f t="shared" si="10"/>
        <v>10</v>
      </c>
      <c r="J189" s="140">
        <v>10000</v>
      </c>
    </row>
    <row r="190" spans="1:10" ht="38.25">
      <c r="A190" s="98">
        <f t="shared" si="8"/>
        <v>178</v>
      </c>
      <c r="B190" s="142" t="s">
        <v>1098</v>
      </c>
      <c r="C190" s="144" t="s">
        <v>250</v>
      </c>
      <c r="D190" s="144" t="s">
        <v>228</v>
      </c>
      <c r="E190" s="144" t="s">
        <v>566</v>
      </c>
      <c r="F190" s="144" t="s">
        <v>101</v>
      </c>
      <c r="G190" s="140">
        <f t="shared" si="9"/>
        <v>140</v>
      </c>
      <c r="H190" s="140">
        <v>140000</v>
      </c>
      <c r="I190" s="140">
        <f t="shared" si="10"/>
        <v>140</v>
      </c>
      <c r="J190" s="140">
        <v>140000</v>
      </c>
    </row>
    <row r="191" spans="1:10" ht="25.5">
      <c r="A191" s="98">
        <f aca="true" t="shared" si="11" ref="A191:A246">1+A190</f>
        <v>179</v>
      </c>
      <c r="B191" s="142" t="s">
        <v>1001</v>
      </c>
      <c r="C191" s="144" t="s">
        <v>250</v>
      </c>
      <c r="D191" s="144" t="s">
        <v>228</v>
      </c>
      <c r="E191" s="144" t="s">
        <v>566</v>
      </c>
      <c r="F191" s="144" t="s">
        <v>693</v>
      </c>
      <c r="G191" s="140">
        <f t="shared" si="9"/>
        <v>140</v>
      </c>
      <c r="H191" s="140">
        <v>140000</v>
      </c>
      <c r="I191" s="140">
        <f t="shared" si="10"/>
        <v>140</v>
      </c>
      <c r="J191" s="140">
        <v>140000</v>
      </c>
    </row>
    <row r="192" spans="1:10" ht="25.5">
      <c r="A192" s="98">
        <f t="shared" si="11"/>
        <v>180</v>
      </c>
      <c r="B192" s="142" t="s">
        <v>1099</v>
      </c>
      <c r="C192" s="144" t="s">
        <v>250</v>
      </c>
      <c r="D192" s="144" t="s">
        <v>228</v>
      </c>
      <c r="E192" s="144" t="s">
        <v>567</v>
      </c>
      <c r="F192" s="144" t="s">
        <v>101</v>
      </c>
      <c r="G192" s="140">
        <f t="shared" si="9"/>
        <v>850</v>
      </c>
      <c r="H192" s="140">
        <v>850000</v>
      </c>
      <c r="I192" s="140">
        <f t="shared" si="10"/>
        <v>1096</v>
      </c>
      <c r="J192" s="140">
        <v>1096000</v>
      </c>
    </row>
    <row r="193" spans="1:10" ht="52.5" customHeight="1">
      <c r="A193" s="98">
        <f t="shared" si="11"/>
        <v>181</v>
      </c>
      <c r="B193" s="142" t="s">
        <v>1100</v>
      </c>
      <c r="C193" s="144" t="s">
        <v>250</v>
      </c>
      <c r="D193" s="144" t="s">
        <v>228</v>
      </c>
      <c r="E193" s="144" t="s">
        <v>568</v>
      </c>
      <c r="F193" s="144" t="s">
        <v>101</v>
      </c>
      <c r="G193" s="140">
        <f t="shared" si="9"/>
        <v>310</v>
      </c>
      <c r="H193" s="140">
        <v>310000</v>
      </c>
      <c r="I193" s="140">
        <f t="shared" si="10"/>
        <v>390</v>
      </c>
      <c r="J193" s="140">
        <v>390000</v>
      </c>
    </row>
    <row r="194" spans="1:10" ht="38.25">
      <c r="A194" s="98">
        <f t="shared" si="11"/>
        <v>182</v>
      </c>
      <c r="B194" s="142" t="s">
        <v>1081</v>
      </c>
      <c r="C194" s="144" t="s">
        <v>250</v>
      </c>
      <c r="D194" s="144" t="s">
        <v>228</v>
      </c>
      <c r="E194" s="144" t="s">
        <v>568</v>
      </c>
      <c r="F194" s="144" t="s">
        <v>555</v>
      </c>
      <c r="G194" s="140">
        <f t="shared" si="9"/>
        <v>310</v>
      </c>
      <c r="H194" s="140">
        <v>310000</v>
      </c>
      <c r="I194" s="140">
        <f t="shared" si="10"/>
        <v>390</v>
      </c>
      <c r="J194" s="140">
        <v>390000</v>
      </c>
    </row>
    <row r="195" spans="1:10" ht="51">
      <c r="A195" s="98">
        <f t="shared" si="11"/>
        <v>183</v>
      </c>
      <c r="B195" s="142" t="s">
        <v>1101</v>
      </c>
      <c r="C195" s="144" t="s">
        <v>250</v>
      </c>
      <c r="D195" s="144" t="s">
        <v>228</v>
      </c>
      <c r="E195" s="144" t="s">
        <v>569</v>
      </c>
      <c r="F195" s="144" t="s">
        <v>101</v>
      </c>
      <c r="G195" s="140">
        <f t="shared" si="9"/>
        <v>240</v>
      </c>
      <c r="H195" s="140">
        <v>240000</v>
      </c>
      <c r="I195" s="140">
        <f t="shared" si="10"/>
        <v>160</v>
      </c>
      <c r="J195" s="140">
        <v>160000</v>
      </c>
    </row>
    <row r="196" spans="1:10" ht="38.25">
      <c r="A196" s="98">
        <f t="shared" si="11"/>
        <v>184</v>
      </c>
      <c r="B196" s="142" t="s">
        <v>1081</v>
      </c>
      <c r="C196" s="144" t="s">
        <v>250</v>
      </c>
      <c r="D196" s="144" t="s">
        <v>228</v>
      </c>
      <c r="E196" s="144" t="s">
        <v>569</v>
      </c>
      <c r="F196" s="144" t="s">
        <v>555</v>
      </c>
      <c r="G196" s="140">
        <f t="shared" si="9"/>
        <v>240</v>
      </c>
      <c r="H196" s="140">
        <v>240000</v>
      </c>
      <c r="I196" s="140">
        <f t="shared" si="10"/>
        <v>160</v>
      </c>
      <c r="J196" s="140">
        <v>160000</v>
      </c>
    </row>
    <row r="197" spans="1:10" ht="38.25">
      <c r="A197" s="98">
        <f t="shared" si="11"/>
        <v>185</v>
      </c>
      <c r="B197" s="142" t="s">
        <v>1102</v>
      </c>
      <c r="C197" s="144" t="s">
        <v>250</v>
      </c>
      <c r="D197" s="144" t="s">
        <v>228</v>
      </c>
      <c r="E197" s="144" t="s">
        <v>570</v>
      </c>
      <c r="F197" s="144" t="s">
        <v>101</v>
      </c>
      <c r="G197" s="140">
        <f t="shared" si="9"/>
        <v>0</v>
      </c>
      <c r="H197" s="140">
        <v>0</v>
      </c>
      <c r="I197" s="140">
        <f t="shared" si="10"/>
        <v>166</v>
      </c>
      <c r="J197" s="140">
        <v>166000</v>
      </c>
    </row>
    <row r="198" spans="1:10" ht="38.25">
      <c r="A198" s="98">
        <f t="shared" si="11"/>
        <v>186</v>
      </c>
      <c r="B198" s="142" t="s">
        <v>1081</v>
      </c>
      <c r="C198" s="144" t="s">
        <v>250</v>
      </c>
      <c r="D198" s="144" t="s">
        <v>228</v>
      </c>
      <c r="E198" s="144" t="s">
        <v>570</v>
      </c>
      <c r="F198" s="144" t="s">
        <v>555</v>
      </c>
      <c r="G198" s="140">
        <f t="shared" si="9"/>
        <v>0</v>
      </c>
      <c r="H198" s="140">
        <v>0</v>
      </c>
      <c r="I198" s="140">
        <f t="shared" si="10"/>
        <v>166</v>
      </c>
      <c r="J198" s="140">
        <v>166000</v>
      </c>
    </row>
    <row r="199" spans="1:10" ht="63.75">
      <c r="A199" s="98">
        <f t="shared" si="11"/>
        <v>187</v>
      </c>
      <c r="B199" s="142" t="s">
        <v>1103</v>
      </c>
      <c r="C199" s="144" t="s">
        <v>250</v>
      </c>
      <c r="D199" s="144" t="s">
        <v>228</v>
      </c>
      <c r="E199" s="144" t="s">
        <v>571</v>
      </c>
      <c r="F199" s="144" t="s">
        <v>101</v>
      </c>
      <c r="G199" s="140">
        <f t="shared" si="9"/>
        <v>30</v>
      </c>
      <c r="H199" s="140">
        <v>30000</v>
      </c>
      <c r="I199" s="140">
        <f t="shared" si="10"/>
        <v>30</v>
      </c>
      <c r="J199" s="140">
        <v>30000</v>
      </c>
    </row>
    <row r="200" spans="1:10" ht="25.5">
      <c r="A200" s="98">
        <f t="shared" si="11"/>
        <v>188</v>
      </c>
      <c r="B200" s="142" t="s">
        <v>1001</v>
      </c>
      <c r="C200" s="144" t="s">
        <v>250</v>
      </c>
      <c r="D200" s="144" t="s">
        <v>228</v>
      </c>
      <c r="E200" s="144" t="s">
        <v>571</v>
      </c>
      <c r="F200" s="144" t="s">
        <v>693</v>
      </c>
      <c r="G200" s="140">
        <f t="shared" si="9"/>
        <v>30</v>
      </c>
      <c r="H200" s="140">
        <v>30000</v>
      </c>
      <c r="I200" s="140">
        <f t="shared" si="10"/>
        <v>30</v>
      </c>
      <c r="J200" s="140">
        <v>30000</v>
      </c>
    </row>
    <row r="201" spans="1:10" ht="51">
      <c r="A201" s="98">
        <f t="shared" si="11"/>
        <v>189</v>
      </c>
      <c r="B201" s="142" t="s">
        <v>1104</v>
      </c>
      <c r="C201" s="144" t="s">
        <v>250</v>
      </c>
      <c r="D201" s="144" t="s">
        <v>228</v>
      </c>
      <c r="E201" s="144" t="s">
        <v>572</v>
      </c>
      <c r="F201" s="144" t="s">
        <v>101</v>
      </c>
      <c r="G201" s="140">
        <f t="shared" si="9"/>
        <v>0</v>
      </c>
      <c r="H201" s="140">
        <v>0</v>
      </c>
      <c r="I201" s="140">
        <f t="shared" si="10"/>
        <v>10</v>
      </c>
      <c r="J201" s="140">
        <v>10000</v>
      </c>
    </row>
    <row r="202" spans="1:10" ht="38.25">
      <c r="A202" s="98">
        <f t="shared" si="11"/>
        <v>190</v>
      </c>
      <c r="B202" s="142" t="s">
        <v>1081</v>
      </c>
      <c r="C202" s="144" t="s">
        <v>250</v>
      </c>
      <c r="D202" s="144" t="s">
        <v>228</v>
      </c>
      <c r="E202" s="144" t="s">
        <v>572</v>
      </c>
      <c r="F202" s="144" t="s">
        <v>555</v>
      </c>
      <c r="G202" s="140">
        <f t="shared" si="9"/>
        <v>0</v>
      </c>
      <c r="H202" s="140">
        <v>0</v>
      </c>
      <c r="I202" s="140">
        <f t="shared" si="10"/>
        <v>10</v>
      </c>
      <c r="J202" s="140">
        <v>10000</v>
      </c>
    </row>
    <row r="203" spans="1:10" ht="27" customHeight="1">
      <c r="A203" s="98">
        <f t="shared" si="11"/>
        <v>191</v>
      </c>
      <c r="B203" s="142" t="s">
        <v>1105</v>
      </c>
      <c r="C203" s="144" t="s">
        <v>250</v>
      </c>
      <c r="D203" s="144" t="s">
        <v>228</v>
      </c>
      <c r="E203" s="144" t="s">
        <v>573</v>
      </c>
      <c r="F203" s="144" t="s">
        <v>101</v>
      </c>
      <c r="G203" s="140">
        <f t="shared" si="9"/>
        <v>0</v>
      </c>
      <c r="H203" s="140">
        <v>0</v>
      </c>
      <c r="I203" s="140">
        <f t="shared" si="10"/>
        <v>40</v>
      </c>
      <c r="J203" s="140">
        <v>40000</v>
      </c>
    </row>
    <row r="204" spans="1:10" ht="25.5" customHeight="1">
      <c r="A204" s="98">
        <f t="shared" si="11"/>
        <v>192</v>
      </c>
      <c r="B204" s="142" t="s">
        <v>1001</v>
      </c>
      <c r="C204" s="144" t="s">
        <v>250</v>
      </c>
      <c r="D204" s="144" t="s">
        <v>228</v>
      </c>
      <c r="E204" s="144" t="s">
        <v>573</v>
      </c>
      <c r="F204" s="144" t="s">
        <v>693</v>
      </c>
      <c r="G204" s="140">
        <f t="shared" si="9"/>
        <v>0</v>
      </c>
      <c r="H204" s="140">
        <v>0</v>
      </c>
      <c r="I204" s="140">
        <f t="shared" si="10"/>
        <v>40</v>
      </c>
      <c r="J204" s="140">
        <v>40000</v>
      </c>
    </row>
    <row r="205" spans="1:10" ht="25.5">
      <c r="A205" s="98">
        <f t="shared" si="11"/>
        <v>193</v>
      </c>
      <c r="B205" s="142" t="s">
        <v>1106</v>
      </c>
      <c r="C205" s="144" t="s">
        <v>250</v>
      </c>
      <c r="D205" s="144" t="s">
        <v>228</v>
      </c>
      <c r="E205" s="144" t="s">
        <v>575</v>
      </c>
      <c r="F205" s="144" t="s">
        <v>101</v>
      </c>
      <c r="G205" s="140">
        <f t="shared" si="9"/>
        <v>30</v>
      </c>
      <c r="H205" s="140">
        <v>30000</v>
      </c>
      <c r="I205" s="140">
        <f t="shared" si="10"/>
        <v>40</v>
      </c>
      <c r="J205" s="140">
        <v>40000</v>
      </c>
    </row>
    <row r="206" spans="1:10" ht="25.5">
      <c r="A206" s="98">
        <f t="shared" si="11"/>
        <v>194</v>
      </c>
      <c r="B206" s="142" t="s">
        <v>1001</v>
      </c>
      <c r="C206" s="144" t="s">
        <v>250</v>
      </c>
      <c r="D206" s="144" t="s">
        <v>228</v>
      </c>
      <c r="E206" s="144" t="s">
        <v>575</v>
      </c>
      <c r="F206" s="144" t="s">
        <v>693</v>
      </c>
      <c r="G206" s="140">
        <f t="shared" si="9"/>
        <v>30</v>
      </c>
      <c r="H206" s="140">
        <v>30000</v>
      </c>
      <c r="I206" s="140">
        <f t="shared" si="10"/>
        <v>40</v>
      </c>
      <c r="J206" s="140">
        <v>40000</v>
      </c>
    </row>
    <row r="207" spans="1:10" ht="51.75" customHeight="1">
      <c r="A207" s="98">
        <f t="shared" si="11"/>
        <v>195</v>
      </c>
      <c r="B207" s="142" t="s">
        <v>1107</v>
      </c>
      <c r="C207" s="144" t="s">
        <v>250</v>
      </c>
      <c r="D207" s="144" t="s">
        <v>228</v>
      </c>
      <c r="E207" s="144" t="s">
        <v>576</v>
      </c>
      <c r="F207" s="144" t="s">
        <v>101</v>
      </c>
      <c r="G207" s="140">
        <f t="shared" si="9"/>
        <v>0</v>
      </c>
      <c r="H207" s="140">
        <v>0</v>
      </c>
      <c r="I207" s="140">
        <f t="shared" si="10"/>
        <v>20</v>
      </c>
      <c r="J207" s="140">
        <v>20000</v>
      </c>
    </row>
    <row r="208" spans="1:10" ht="25.5">
      <c r="A208" s="98">
        <f t="shared" si="11"/>
        <v>196</v>
      </c>
      <c r="B208" s="142" t="s">
        <v>1001</v>
      </c>
      <c r="C208" s="144" t="s">
        <v>250</v>
      </c>
      <c r="D208" s="144" t="s">
        <v>228</v>
      </c>
      <c r="E208" s="144" t="s">
        <v>576</v>
      </c>
      <c r="F208" s="144" t="s">
        <v>693</v>
      </c>
      <c r="G208" s="140">
        <f t="shared" si="9"/>
        <v>0</v>
      </c>
      <c r="H208" s="140">
        <v>0</v>
      </c>
      <c r="I208" s="140">
        <f t="shared" si="10"/>
        <v>20</v>
      </c>
      <c r="J208" s="140">
        <v>20000</v>
      </c>
    </row>
    <row r="209" spans="1:10" ht="38.25">
      <c r="A209" s="98">
        <f t="shared" si="11"/>
        <v>197</v>
      </c>
      <c r="B209" s="142" t="s">
        <v>1108</v>
      </c>
      <c r="C209" s="144" t="s">
        <v>250</v>
      </c>
      <c r="D209" s="144" t="s">
        <v>228</v>
      </c>
      <c r="E209" s="144" t="s">
        <v>577</v>
      </c>
      <c r="F209" s="144" t="s">
        <v>101</v>
      </c>
      <c r="G209" s="140">
        <f t="shared" si="9"/>
        <v>240</v>
      </c>
      <c r="H209" s="140">
        <v>240000</v>
      </c>
      <c r="I209" s="140">
        <f t="shared" si="10"/>
        <v>240</v>
      </c>
      <c r="J209" s="140">
        <v>240000</v>
      </c>
    </row>
    <row r="210" spans="1:10" ht="25.5">
      <c r="A210" s="98">
        <f t="shared" si="11"/>
        <v>198</v>
      </c>
      <c r="B210" s="142" t="s">
        <v>1001</v>
      </c>
      <c r="C210" s="144" t="s">
        <v>250</v>
      </c>
      <c r="D210" s="144" t="s">
        <v>228</v>
      </c>
      <c r="E210" s="144" t="s">
        <v>577</v>
      </c>
      <c r="F210" s="144" t="s">
        <v>693</v>
      </c>
      <c r="G210" s="140">
        <f t="shared" si="9"/>
        <v>240</v>
      </c>
      <c r="H210" s="140">
        <v>240000</v>
      </c>
      <c r="I210" s="140">
        <f t="shared" si="10"/>
        <v>240</v>
      </c>
      <c r="J210" s="140">
        <v>240000</v>
      </c>
    </row>
    <row r="211" spans="1:10" ht="51">
      <c r="A211" s="98">
        <f t="shared" si="11"/>
        <v>199</v>
      </c>
      <c r="B211" s="142" t="s">
        <v>1075</v>
      </c>
      <c r="C211" s="144" t="s">
        <v>250</v>
      </c>
      <c r="D211" s="144" t="s">
        <v>228</v>
      </c>
      <c r="E211" s="144" t="s">
        <v>114</v>
      </c>
      <c r="F211" s="144" t="s">
        <v>101</v>
      </c>
      <c r="G211" s="140">
        <f t="shared" si="9"/>
        <v>666</v>
      </c>
      <c r="H211" s="140">
        <v>666000</v>
      </c>
      <c r="I211" s="140">
        <f t="shared" si="10"/>
        <v>670</v>
      </c>
      <c r="J211" s="140">
        <v>670000</v>
      </c>
    </row>
    <row r="212" spans="1:10" ht="38.25">
      <c r="A212" s="98">
        <f t="shared" si="11"/>
        <v>200</v>
      </c>
      <c r="B212" s="142" t="s">
        <v>1109</v>
      </c>
      <c r="C212" s="144" t="s">
        <v>250</v>
      </c>
      <c r="D212" s="144" t="s">
        <v>228</v>
      </c>
      <c r="E212" s="144" t="s">
        <v>578</v>
      </c>
      <c r="F212" s="144" t="s">
        <v>101</v>
      </c>
      <c r="G212" s="140">
        <f t="shared" si="9"/>
        <v>116</v>
      </c>
      <c r="H212" s="140">
        <v>116000</v>
      </c>
      <c r="I212" s="140">
        <f t="shared" si="10"/>
        <v>120</v>
      </c>
      <c r="J212" s="140">
        <v>120000</v>
      </c>
    </row>
    <row r="213" spans="1:10" ht="51">
      <c r="A213" s="98">
        <f t="shared" si="11"/>
        <v>201</v>
      </c>
      <c r="B213" s="142" t="s">
        <v>1110</v>
      </c>
      <c r="C213" s="144" t="s">
        <v>250</v>
      </c>
      <c r="D213" s="144" t="s">
        <v>228</v>
      </c>
      <c r="E213" s="144" t="s">
        <v>579</v>
      </c>
      <c r="F213" s="144" t="s">
        <v>101</v>
      </c>
      <c r="G213" s="140">
        <f t="shared" si="9"/>
        <v>15</v>
      </c>
      <c r="H213" s="140">
        <v>15000</v>
      </c>
      <c r="I213" s="140">
        <f t="shared" si="10"/>
        <v>15</v>
      </c>
      <c r="J213" s="140">
        <v>15000</v>
      </c>
    </row>
    <row r="214" spans="1:10" ht="38.25">
      <c r="A214" s="98">
        <f t="shared" si="11"/>
        <v>202</v>
      </c>
      <c r="B214" s="142" t="s">
        <v>1081</v>
      </c>
      <c r="C214" s="144" t="s">
        <v>250</v>
      </c>
      <c r="D214" s="144" t="s">
        <v>228</v>
      </c>
      <c r="E214" s="144" t="s">
        <v>579</v>
      </c>
      <c r="F214" s="144" t="s">
        <v>555</v>
      </c>
      <c r="G214" s="140">
        <f t="shared" si="9"/>
        <v>15</v>
      </c>
      <c r="H214" s="140">
        <v>15000</v>
      </c>
      <c r="I214" s="140">
        <f t="shared" si="10"/>
        <v>15</v>
      </c>
      <c r="J214" s="140">
        <v>15000</v>
      </c>
    </row>
    <row r="215" spans="1:10" ht="25.5">
      <c r="A215" s="98">
        <f t="shared" si="11"/>
        <v>203</v>
      </c>
      <c r="B215" s="142" t="s">
        <v>1111</v>
      </c>
      <c r="C215" s="144" t="s">
        <v>250</v>
      </c>
      <c r="D215" s="144" t="s">
        <v>228</v>
      </c>
      <c r="E215" s="144" t="s">
        <v>581</v>
      </c>
      <c r="F215" s="144" t="s">
        <v>101</v>
      </c>
      <c r="G215" s="140">
        <f t="shared" si="9"/>
        <v>10</v>
      </c>
      <c r="H215" s="140">
        <v>10000</v>
      </c>
      <c r="I215" s="140">
        <f t="shared" si="10"/>
        <v>10</v>
      </c>
      <c r="J215" s="140">
        <v>10000</v>
      </c>
    </row>
    <row r="216" spans="1:10" ht="25.5">
      <c r="A216" s="98">
        <f t="shared" si="11"/>
        <v>204</v>
      </c>
      <c r="B216" s="142" t="s">
        <v>1001</v>
      </c>
      <c r="C216" s="144" t="s">
        <v>250</v>
      </c>
      <c r="D216" s="144" t="s">
        <v>228</v>
      </c>
      <c r="E216" s="144" t="s">
        <v>581</v>
      </c>
      <c r="F216" s="144" t="s">
        <v>693</v>
      </c>
      <c r="G216" s="140">
        <f t="shared" si="9"/>
        <v>10</v>
      </c>
      <c r="H216" s="140">
        <v>10000</v>
      </c>
      <c r="I216" s="140">
        <f t="shared" si="10"/>
        <v>10</v>
      </c>
      <c r="J216" s="140">
        <v>10000</v>
      </c>
    </row>
    <row r="217" spans="1:10" ht="25.5">
      <c r="A217" s="98">
        <f t="shared" si="11"/>
        <v>205</v>
      </c>
      <c r="B217" s="142" t="s">
        <v>1112</v>
      </c>
      <c r="C217" s="144" t="s">
        <v>250</v>
      </c>
      <c r="D217" s="144" t="s">
        <v>228</v>
      </c>
      <c r="E217" s="144" t="s">
        <v>582</v>
      </c>
      <c r="F217" s="144" t="s">
        <v>101</v>
      </c>
      <c r="G217" s="140">
        <f t="shared" si="9"/>
        <v>20</v>
      </c>
      <c r="H217" s="140">
        <v>20000</v>
      </c>
      <c r="I217" s="140">
        <f t="shared" si="10"/>
        <v>20</v>
      </c>
      <c r="J217" s="140">
        <v>20000</v>
      </c>
    </row>
    <row r="218" spans="1:10" ht="25.5">
      <c r="A218" s="98">
        <f t="shared" si="11"/>
        <v>206</v>
      </c>
      <c r="B218" s="142" t="s">
        <v>1001</v>
      </c>
      <c r="C218" s="144" t="s">
        <v>250</v>
      </c>
      <c r="D218" s="144" t="s">
        <v>228</v>
      </c>
      <c r="E218" s="144" t="s">
        <v>582</v>
      </c>
      <c r="F218" s="144" t="s">
        <v>693</v>
      </c>
      <c r="G218" s="140">
        <f t="shared" si="9"/>
        <v>20</v>
      </c>
      <c r="H218" s="140">
        <v>20000</v>
      </c>
      <c r="I218" s="140">
        <f t="shared" si="10"/>
        <v>20</v>
      </c>
      <c r="J218" s="140">
        <v>20000</v>
      </c>
    </row>
    <row r="219" spans="1:10" ht="25.5">
      <c r="A219" s="98">
        <f t="shared" si="11"/>
        <v>207</v>
      </c>
      <c r="B219" s="142" t="s">
        <v>1113</v>
      </c>
      <c r="C219" s="144" t="s">
        <v>250</v>
      </c>
      <c r="D219" s="144" t="s">
        <v>228</v>
      </c>
      <c r="E219" s="144" t="s">
        <v>583</v>
      </c>
      <c r="F219" s="144" t="s">
        <v>101</v>
      </c>
      <c r="G219" s="140">
        <f t="shared" si="9"/>
        <v>56</v>
      </c>
      <c r="H219" s="140">
        <v>56000</v>
      </c>
      <c r="I219" s="140">
        <f t="shared" si="10"/>
        <v>60</v>
      </c>
      <c r="J219" s="140">
        <v>60000</v>
      </c>
    </row>
    <row r="220" spans="1:10" ht="25.5">
      <c r="A220" s="98">
        <f t="shared" si="11"/>
        <v>208</v>
      </c>
      <c r="B220" s="142" t="s">
        <v>1001</v>
      </c>
      <c r="C220" s="144" t="s">
        <v>250</v>
      </c>
      <c r="D220" s="144" t="s">
        <v>228</v>
      </c>
      <c r="E220" s="144" t="s">
        <v>583</v>
      </c>
      <c r="F220" s="144" t="s">
        <v>693</v>
      </c>
      <c r="G220" s="140">
        <f t="shared" si="9"/>
        <v>56</v>
      </c>
      <c r="H220" s="140">
        <v>56000</v>
      </c>
      <c r="I220" s="140">
        <f t="shared" si="10"/>
        <v>60</v>
      </c>
      <c r="J220" s="140">
        <v>60000</v>
      </c>
    </row>
    <row r="221" spans="1:10" ht="27" customHeight="1">
      <c r="A221" s="98">
        <f t="shared" si="11"/>
        <v>209</v>
      </c>
      <c r="B221" s="142" t="s">
        <v>1114</v>
      </c>
      <c r="C221" s="144" t="s">
        <v>250</v>
      </c>
      <c r="D221" s="144" t="s">
        <v>228</v>
      </c>
      <c r="E221" s="144" t="s">
        <v>584</v>
      </c>
      <c r="F221" s="144" t="s">
        <v>101</v>
      </c>
      <c r="G221" s="140">
        <f t="shared" si="9"/>
        <v>15</v>
      </c>
      <c r="H221" s="140">
        <v>15000</v>
      </c>
      <c r="I221" s="140">
        <f t="shared" si="10"/>
        <v>15</v>
      </c>
      <c r="J221" s="140">
        <v>15000</v>
      </c>
    </row>
    <row r="222" spans="1:10" ht="25.5">
      <c r="A222" s="98">
        <f t="shared" si="11"/>
        <v>210</v>
      </c>
      <c r="B222" s="142" t="s">
        <v>1001</v>
      </c>
      <c r="C222" s="144" t="s">
        <v>250</v>
      </c>
      <c r="D222" s="144" t="s">
        <v>228</v>
      </c>
      <c r="E222" s="144" t="s">
        <v>584</v>
      </c>
      <c r="F222" s="144" t="s">
        <v>693</v>
      </c>
      <c r="G222" s="140">
        <f t="shared" si="9"/>
        <v>15</v>
      </c>
      <c r="H222" s="140">
        <v>15000</v>
      </c>
      <c r="I222" s="140">
        <f t="shared" si="10"/>
        <v>15</v>
      </c>
      <c r="J222" s="140">
        <v>15000</v>
      </c>
    </row>
    <row r="223" spans="1:10" ht="25.5">
      <c r="A223" s="98">
        <f t="shared" si="11"/>
        <v>211</v>
      </c>
      <c r="B223" s="142" t="s">
        <v>1115</v>
      </c>
      <c r="C223" s="144" t="s">
        <v>250</v>
      </c>
      <c r="D223" s="144" t="s">
        <v>228</v>
      </c>
      <c r="E223" s="144" t="s">
        <v>585</v>
      </c>
      <c r="F223" s="144" t="s">
        <v>101</v>
      </c>
      <c r="G223" s="140">
        <f t="shared" si="9"/>
        <v>550</v>
      </c>
      <c r="H223" s="140">
        <v>550000</v>
      </c>
      <c r="I223" s="140">
        <f t="shared" si="10"/>
        <v>550</v>
      </c>
      <c r="J223" s="140">
        <v>550000</v>
      </c>
    </row>
    <row r="224" spans="1:10" ht="25.5">
      <c r="A224" s="98">
        <f t="shared" si="11"/>
        <v>212</v>
      </c>
      <c r="B224" s="142" t="s">
        <v>1116</v>
      </c>
      <c r="C224" s="144" t="s">
        <v>250</v>
      </c>
      <c r="D224" s="144" t="s">
        <v>228</v>
      </c>
      <c r="E224" s="144" t="s">
        <v>586</v>
      </c>
      <c r="F224" s="144" t="s">
        <v>101</v>
      </c>
      <c r="G224" s="140">
        <f t="shared" si="9"/>
        <v>500</v>
      </c>
      <c r="H224" s="140">
        <v>500000</v>
      </c>
      <c r="I224" s="140">
        <f t="shared" si="10"/>
        <v>500</v>
      </c>
      <c r="J224" s="140">
        <v>500000</v>
      </c>
    </row>
    <row r="225" spans="1:10" ht="12.75">
      <c r="A225" s="98">
        <f t="shared" si="11"/>
        <v>213</v>
      </c>
      <c r="B225" s="142" t="s">
        <v>1078</v>
      </c>
      <c r="C225" s="144" t="s">
        <v>250</v>
      </c>
      <c r="D225" s="144" t="s">
        <v>228</v>
      </c>
      <c r="E225" s="144" t="s">
        <v>586</v>
      </c>
      <c r="F225" s="144" t="s">
        <v>552</v>
      </c>
      <c r="G225" s="140">
        <f t="shared" si="9"/>
        <v>500</v>
      </c>
      <c r="H225" s="140">
        <v>500000</v>
      </c>
      <c r="I225" s="140">
        <f t="shared" si="10"/>
        <v>500</v>
      </c>
      <c r="J225" s="140">
        <v>500000</v>
      </c>
    </row>
    <row r="226" spans="1:10" ht="38.25">
      <c r="A226" s="98">
        <f t="shared" si="11"/>
        <v>214</v>
      </c>
      <c r="B226" s="142" t="s">
        <v>1117</v>
      </c>
      <c r="C226" s="144" t="s">
        <v>250</v>
      </c>
      <c r="D226" s="144" t="s">
        <v>228</v>
      </c>
      <c r="E226" s="144" t="s">
        <v>587</v>
      </c>
      <c r="F226" s="144" t="s">
        <v>101</v>
      </c>
      <c r="G226" s="140">
        <f t="shared" si="9"/>
        <v>50</v>
      </c>
      <c r="H226" s="140">
        <v>50000</v>
      </c>
      <c r="I226" s="140">
        <f t="shared" si="10"/>
        <v>50</v>
      </c>
      <c r="J226" s="140">
        <v>50000</v>
      </c>
    </row>
    <row r="227" spans="1:10" ht="25.5">
      <c r="A227" s="98">
        <f t="shared" si="11"/>
        <v>215</v>
      </c>
      <c r="B227" s="142" t="s">
        <v>1001</v>
      </c>
      <c r="C227" s="144" t="s">
        <v>250</v>
      </c>
      <c r="D227" s="144" t="s">
        <v>228</v>
      </c>
      <c r="E227" s="144" t="s">
        <v>587</v>
      </c>
      <c r="F227" s="144" t="s">
        <v>693</v>
      </c>
      <c r="G227" s="140">
        <f t="shared" si="9"/>
        <v>50</v>
      </c>
      <c r="H227" s="140">
        <v>50000</v>
      </c>
      <c r="I227" s="140">
        <f t="shared" si="10"/>
        <v>50</v>
      </c>
      <c r="J227" s="140">
        <v>50000</v>
      </c>
    </row>
    <row r="228" spans="1:10" ht="12.75">
      <c r="A228" s="98">
        <f t="shared" si="11"/>
        <v>216</v>
      </c>
      <c r="B228" s="142" t="s">
        <v>1118</v>
      </c>
      <c r="C228" s="144" t="s">
        <v>250</v>
      </c>
      <c r="D228" s="144" t="s">
        <v>229</v>
      </c>
      <c r="E228" s="144" t="s">
        <v>113</v>
      </c>
      <c r="F228" s="144" t="s">
        <v>101</v>
      </c>
      <c r="G228" s="140">
        <f t="shared" si="9"/>
        <v>24795</v>
      </c>
      <c r="H228" s="140">
        <v>24795000</v>
      </c>
      <c r="I228" s="140">
        <f t="shared" si="10"/>
        <v>23607</v>
      </c>
      <c r="J228" s="140">
        <v>23607000</v>
      </c>
    </row>
    <row r="229" spans="1:10" ht="12.75">
      <c r="A229" s="98">
        <f t="shared" si="11"/>
        <v>217</v>
      </c>
      <c r="B229" s="142" t="s">
        <v>1119</v>
      </c>
      <c r="C229" s="144" t="s">
        <v>250</v>
      </c>
      <c r="D229" s="144" t="s">
        <v>588</v>
      </c>
      <c r="E229" s="144" t="s">
        <v>113</v>
      </c>
      <c r="F229" s="144" t="s">
        <v>101</v>
      </c>
      <c r="G229" s="140">
        <f t="shared" si="9"/>
        <v>0</v>
      </c>
      <c r="H229" s="140">
        <v>0</v>
      </c>
      <c r="I229" s="140">
        <f t="shared" si="10"/>
        <v>500</v>
      </c>
      <c r="J229" s="140">
        <v>500000</v>
      </c>
    </row>
    <row r="230" spans="1:10" ht="51">
      <c r="A230" s="98">
        <f t="shared" si="11"/>
        <v>218</v>
      </c>
      <c r="B230" s="142" t="s">
        <v>1075</v>
      </c>
      <c r="C230" s="144" t="s">
        <v>250</v>
      </c>
      <c r="D230" s="144" t="s">
        <v>588</v>
      </c>
      <c r="E230" s="144" t="s">
        <v>114</v>
      </c>
      <c r="F230" s="144" t="s">
        <v>101</v>
      </c>
      <c r="G230" s="140">
        <f t="shared" si="9"/>
        <v>0</v>
      </c>
      <c r="H230" s="140">
        <v>0</v>
      </c>
      <c r="I230" s="140">
        <f t="shared" si="10"/>
        <v>500</v>
      </c>
      <c r="J230" s="140">
        <v>500000</v>
      </c>
    </row>
    <row r="231" spans="1:10" ht="63.75">
      <c r="A231" s="98">
        <f t="shared" si="11"/>
        <v>219</v>
      </c>
      <c r="B231" s="142" t="s">
        <v>1120</v>
      </c>
      <c r="C231" s="144" t="s">
        <v>250</v>
      </c>
      <c r="D231" s="144" t="s">
        <v>588</v>
      </c>
      <c r="E231" s="144" t="s">
        <v>589</v>
      </c>
      <c r="F231" s="144" t="s">
        <v>101</v>
      </c>
      <c r="G231" s="140">
        <f t="shared" si="9"/>
        <v>0</v>
      </c>
      <c r="H231" s="140">
        <v>0</v>
      </c>
      <c r="I231" s="140">
        <f t="shared" si="10"/>
        <v>500</v>
      </c>
      <c r="J231" s="140">
        <v>500000</v>
      </c>
    </row>
    <row r="232" spans="1:10" ht="38.25">
      <c r="A232" s="98">
        <f t="shared" si="11"/>
        <v>220</v>
      </c>
      <c r="B232" s="142" t="s">
        <v>1121</v>
      </c>
      <c r="C232" s="144" t="s">
        <v>250</v>
      </c>
      <c r="D232" s="144" t="s">
        <v>588</v>
      </c>
      <c r="E232" s="144" t="s">
        <v>590</v>
      </c>
      <c r="F232" s="144" t="s">
        <v>101</v>
      </c>
      <c r="G232" s="140">
        <f t="shared" si="9"/>
        <v>0</v>
      </c>
      <c r="H232" s="140">
        <v>0</v>
      </c>
      <c r="I232" s="140">
        <f t="shared" si="10"/>
        <v>500</v>
      </c>
      <c r="J232" s="140">
        <v>500000</v>
      </c>
    </row>
    <row r="233" spans="1:10" ht="12.75">
      <c r="A233" s="98">
        <f t="shared" si="11"/>
        <v>221</v>
      </c>
      <c r="B233" s="142" t="s">
        <v>1034</v>
      </c>
      <c r="C233" s="144" t="s">
        <v>250</v>
      </c>
      <c r="D233" s="144" t="s">
        <v>588</v>
      </c>
      <c r="E233" s="144" t="s">
        <v>590</v>
      </c>
      <c r="F233" s="144" t="s">
        <v>696</v>
      </c>
      <c r="G233" s="140">
        <f t="shared" si="9"/>
        <v>0</v>
      </c>
      <c r="H233" s="140">
        <v>0</v>
      </c>
      <c r="I233" s="140">
        <f t="shared" si="10"/>
        <v>500</v>
      </c>
      <c r="J233" s="140">
        <v>500000</v>
      </c>
    </row>
    <row r="234" spans="1:10" ht="12.75">
      <c r="A234" s="98">
        <f t="shared" si="11"/>
        <v>222</v>
      </c>
      <c r="B234" s="142" t="s">
        <v>1122</v>
      </c>
      <c r="C234" s="144" t="s">
        <v>250</v>
      </c>
      <c r="D234" s="144" t="s">
        <v>1123</v>
      </c>
      <c r="E234" s="144" t="s">
        <v>113</v>
      </c>
      <c r="F234" s="144" t="s">
        <v>101</v>
      </c>
      <c r="G234" s="140">
        <f aca="true" t="shared" si="12" ref="G234:G289">H234/1000</f>
        <v>21330</v>
      </c>
      <c r="H234" s="140">
        <v>21330000</v>
      </c>
      <c r="I234" s="140">
        <f aca="true" t="shared" si="13" ref="I234:I289">J234/1000</f>
        <v>19487</v>
      </c>
      <c r="J234" s="140">
        <v>19487000</v>
      </c>
    </row>
    <row r="235" spans="1:10" ht="51">
      <c r="A235" s="98">
        <f t="shared" si="11"/>
        <v>223</v>
      </c>
      <c r="B235" s="142" t="s">
        <v>1075</v>
      </c>
      <c r="C235" s="144" t="s">
        <v>250</v>
      </c>
      <c r="D235" s="144" t="s">
        <v>1123</v>
      </c>
      <c r="E235" s="144" t="s">
        <v>114</v>
      </c>
      <c r="F235" s="144" t="s">
        <v>101</v>
      </c>
      <c r="G235" s="140">
        <f t="shared" si="12"/>
        <v>21330</v>
      </c>
      <c r="H235" s="140">
        <v>21330000</v>
      </c>
      <c r="I235" s="140">
        <f t="shared" si="13"/>
        <v>19487</v>
      </c>
      <c r="J235" s="140">
        <v>19487000</v>
      </c>
    </row>
    <row r="236" spans="1:10" ht="51">
      <c r="A236" s="98">
        <f t="shared" si="11"/>
        <v>224</v>
      </c>
      <c r="B236" s="142" t="s">
        <v>1124</v>
      </c>
      <c r="C236" s="144" t="s">
        <v>250</v>
      </c>
      <c r="D236" s="144" t="s">
        <v>1123</v>
      </c>
      <c r="E236" s="144" t="s">
        <v>591</v>
      </c>
      <c r="F236" s="144" t="s">
        <v>101</v>
      </c>
      <c r="G236" s="140">
        <f t="shared" si="12"/>
        <v>21330</v>
      </c>
      <c r="H236" s="140">
        <v>21330000</v>
      </c>
      <c r="I236" s="140">
        <f t="shared" si="13"/>
        <v>19487</v>
      </c>
      <c r="J236" s="140">
        <v>19487000</v>
      </c>
    </row>
    <row r="237" spans="1:10" ht="25.5">
      <c r="A237" s="98">
        <f t="shared" si="11"/>
        <v>225</v>
      </c>
      <c r="B237" s="142" t="s">
        <v>1125</v>
      </c>
      <c r="C237" s="144" t="s">
        <v>250</v>
      </c>
      <c r="D237" s="144" t="s">
        <v>1123</v>
      </c>
      <c r="E237" s="144" t="s">
        <v>683</v>
      </c>
      <c r="F237" s="144" t="s">
        <v>101</v>
      </c>
      <c r="G237" s="140">
        <f t="shared" si="12"/>
        <v>9860</v>
      </c>
      <c r="H237" s="140">
        <v>9860000</v>
      </c>
      <c r="I237" s="140">
        <f t="shared" si="13"/>
        <v>10020</v>
      </c>
      <c r="J237" s="140">
        <v>10020000</v>
      </c>
    </row>
    <row r="238" spans="1:10" ht="12.75">
      <c r="A238" s="98">
        <f t="shared" si="11"/>
        <v>226</v>
      </c>
      <c r="B238" s="142" t="s">
        <v>1089</v>
      </c>
      <c r="C238" s="144" t="s">
        <v>250</v>
      </c>
      <c r="D238" s="144" t="s">
        <v>1123</v>
      </c>
      <c r="E238" s="144" t="s">
        <v>683</v>
      </c>
      <c r="F238" s="144" t="s">
        <v>684</v>
      </c>
      <c r="G238" s="140">
        <f t="shared" si="12"/>
        <v>9860</v>
      </c>
      <c r="H238" s="140">
        <v>9860000</v>
      </c>
      <c r="I238" s="140">
        <f t="shared" si="13"/>
        <v>10020</v>
      </c>
      <c r="J238" s="140">
        <v>10020000</v>
      </c>
    </row>
    <row r="239" spans="1:10" ht="25.5">
      <c r="A239" s="98">
        <f t="shared" si="11"/>
        <v>227</v>
      </c>
      <c r="B239" s="142" t="s">
        <v>1088</v>
      </c>
      <c r="C239" s="144" t="s">
        <v>250</v>
      </c>
      <c r="D239" s="144" t="s">
        <v>1123</v>
      </c>
      <c r="E239" s="144" t="s">
        <v>685</v>
      </c>
      <c r="F239" s="144" t="s">
        <v>101</v>
      </c>
      <c r="G239" s="140">
        <f t="shared" si="12"/>
        <v>11470</v>
      </c>
      <c r="H239" s="140">
        <v>11470000</v>
      </c>
      <c r="I239" s="140">
        <f t="shared" si="13"/>
        <v>9467</v>
      </c>
      <c r="J239" s="140">
        <v>9467000</v>
      </c>
    </row>
    <row r="240" spans="1:10" ht="12.75">
      <c r="A240" s="98">
        <f t="shared" si="11"/>
        <v>228</v>
      </c>
      <c r="B240" s="142" t="s">
        <v>1089</v>
      </c>
      <c r="C240" s="144" t="s">
        <v>250</v>
      </c>
      <c r="D240" s="144" t="s">
        <v>1123</v>
      </c>
      <c r="E240" s="144" t="s">
        <v>685</v>
      </c>
      <c r="F240" s="144" t="s">
        <v>684</v>
      </c>
      <c r="G240" s="140">
        <f t="shared" si="12"/>
        <v>11470</v>
      </c>
      <c r="H240" s="140">
        <v>11470000</v>
      </c>
      <c r="I240" s="140">
        <f t="shared" si="13"/>
        <v>9467</v>
      </c>
      <c r="J240" s="140">
        <v>9467000</v>
      </c>
    </row>
    <row r="241" spans="1:10" ht="25.5">
      <c r="A241" s="98">
        <f t="shared" si="11"/>
        <v>229</v>
      </c>
      <c r="B241" s="142" t="s">
        <v>1126</v>
      </c>
      <c r="C241" s="144" t="s">
        <v>250</v>
      </c>
      <c r="D241" s="144" t="s">
        <v>378</v>
      </c>
      <c r="E241" s="144" t="s">
        <v>113</v>
      </c>
      <c r="F241" s="144" t="s">
        <v>101</v>
      </c>
      <c r="G241" s="140">
        <f t="shared" si="12"/>
        <v>3465</v>
      </c>
      <c r="H241" s="140">
        <v>3465000</v>
      </c>
      <c r="I241" s="140">
        <f t="shared" si="13"/>
        <v>3620</v>
      </c>
      <c r="J241" s="140">
        <v>3620000</v>
      </c>
    </row>
    <row r="242" spans="1:10" ht="51">
      <c r="A242" s="98">
        <f t="shared" si="11"/>
        <v>230</v>
      </c>
      <c r="B242" s="142" t="s">
        <v>1075</v>
      </c>
      <c r="C242" s="144" t="s">
        <v>250</v>
      </c>
      <c r="D242" s="144" t="s">
        <v>378</v>
      </c>
      <c r="E242" s="144" t="s">
        <v>114</v>
      </c>
      <c r="F242" s="144" t="s">
        <v>101</v>
      </c>
      <c r="G242" s="140">
        <f t="shared" si="12"/>
        <v>3465</v>
      </c>
      <c r="H242" s="140">
        <v>3465000</v>
      </c>
      <c r="I242" s="140">
        <f t="shared" si="13"/>
        <v>3620</v>
      </c>
      <c r="J242" s="140">
        <v>3620000</v>
      </c>
    </row>
    <row r="243" spans="1:10" ht="51">
      <c r="A243" s="98">
        <f t="shared" si="11"/>
        <v>231</v>
      </c>
      <c r="B243" s="142" t="s">
        <v>1124</v>
      </c>
      <c r="C243" s="144" t="s">
        <v>250</v>
      </c>
      <c r="D243" s="144" t="s">
        <v>378</v>
      </c>
      <c r="E243" s="144" t="s">
        <v>591</v>
      </c>
      <c r="F243" s="144" t="s">
        <v>101</v>
      </c>
      <c r="G243" s="140">
        <f t="shared" si="12"/>
        <v>3465</v>
      </c>
      <c r="H243" s="140">
        <v>3465000</v>
      </c>
      <c r="I243" s="140">
        <f t="shared" si="13"/>
        <v>3620</v>
      </c>
      <c r="J243" s="140">
        <v>3620000</v>
      </c>
    </row>
    <row r="244" spans="1:10" ht="25.5" customHeight="1">
      <c r="A244" s="98">
        <f t="shared" si="11"/>
        <v>232</v>
      </c>
      <c r="B244" s="142" t="s">
        <v>1127</v>
      </c>
      <c r="C244" s="144" t="s">
        <v>250</v>
      </c>
      <c r="D244" s="144" t="s">
        <v>378</v>
      </c>
      <c r="E244" s="144" t="s">
        <v>592</v>
      </c>
      <c r="F244" s="144" t="s">
        <v>101</v>
      </c>
      <c r="G244" s="140">
        <f t="shared" si="12"/>
        <v>3465</v>
      </c>
      <c r="H244" s="140">
        <v>3465000</v>
      </c>
      <c r="I244" s="140">
        <f t="shared" si="13"/>
        <v>3620</v>
      </c>
      <c r="J244" s="140">
        <v>3620000</v>
      </c>
    </row>
    <row r="245" spans="1:10" ht="12.75">
      <c r="A245" s="98">
        <f t="shared" si="11"/>
        <v>233</v>
      </c>
      <c r="B245" s="142" t="s">
        <v>1034</v>
      </c>
      <c r="C245" s="144" t="s">
        <v>250</v>
      </c>
      <c r="D245" s="144" t="s">
        <v>378</v>
      </c>
      <c r="E245" s="144" t="s">
        <v>592</v>
      </c>
      <c r="F245" s="144" t="s">
        <v>696</v>
      </c>
      <c r="G245" s="140">
        <f t="shared" si="12"/>
        <v>3465</v>
      </c>
      <c r="H245" s="140">
        <v>3465000</v>
      </c>
      <c r="I245" s="140">
        <f t="shared" si="13"/>
        <v>3620</v>
      </c>
      <c r="J245" s="140">
        <v>3620000</v>
      </c>
    </row>
    <row r="246" spans="1:10" ht="12.75">
      <c r="A246" s="98">
        <f t="shared" si="11"/>
        <v>234</v>
      </c>
      <c r="B246" s="142" t="s">
        <v>1131</v>
      </c>
      <c r="C246" s="144" t="s">
        <v>250</v>
      </c>
      <c r="D246" s="144" t="s">
        <v>237</v>
      </c>
      <c r="E246" s="144" t="s">
        <v>113</v>
      </c>
      <c r="F246" s="144" t="s">
        <v>101</v>
      </c>
      <c r="G246" s="140">
        <f t="shared" si="12"/>
        <v>69587</v>
      </c>
      <c r="H246" s="140">
        <v>69587000</v>
      </c>
      <c r="I246" s="140">
        <f t="shared" si="13"/>
        <v>77913</v>
      </c>
      <c r="J246" s="140">
        <v>77913000</v>
      </c>
    </row>
    <row r="247" spans="1:10" ht="12.75">
      <c r="A247" s="98">
        <f aca="true" t="shared" si="14" ref="A247:A307">1+A246</f>
        <v>235</v>
      </c>
      <c r="B247" s="142" t="s">
        <v>1132</v>
      </c>
      <c r="C247" s="144" t="s">
        <v>250</v>
      </c>
      <c r="D247" s="144" t="s">
        <v>238</v>
      </c>
      <c r="E247" s="144" t="s">
        <v>113</v>
      </c>
      <c r="F247" s="144" t="s">
        <v>101</v>
      </c>
      <c r="G247" s="140">
        <f t="shared" si="12"/>
        <v>3331</v>
      </c>
      <c r="H247" s="140">
        <v>3331000</v>
      </c>
      <c r="I247" s="140">
        <f t="shared" si="13"/>
        <v>3331</v>
      </c>
      <c r="J247" s="140">
        <v>3331000</v>
      </c>
    </row>
    <row r="248" spans="1:10" ht="12.75">
      <c r="A248" s="98">
        <f t="shared" si="14"/>
        <v>236</v>
      </c>
      <c r="B248" s="142" t="s">
        <v>996</v>
      </c>
      <c r="C248" s="144" t="s">
        <v>250</v>
      </c>
      <c r="D248" s="144" t="s">
        <v>238</v>
      </c>
      <c r="E248" s="144" t="s">
        <v>480</v>
      </c>
      <c r="F248" s="144" t="s">
        <v>101</v>
      </c>
      <c r="G248" s="140">
        <f t="shared" si="12"/>
        <v>3331</v>
      </c>
      <c r="H248" s="140">
        <v>3331000</v>
      </c>
      <c r="I248" s="140">
        <f t="shared" si="13"/>
        <v>3331</v>
      </c>
      <c r="J248" s="140">
        <v>3331000</v>
      </c>
    </row>
    <row r="249" spans="1:10" ht="12.75">
      <c r="A249" s="98">
        <f t="shared" si="14"/>
        <v>237</v>
      </c>
      <c r="B249" s="142" t="s">
        <v>1133</v>
      </c>
      <c r="C249" s="144" t="s">
        <v>250</v>
      </c>
      <c r="D249" s="144" t="s">
        <v>238</v>
      </c>
      <c r="E249" s="144" t="s">
        <v>657</v>
      </c>
      <c r="F249" s="144" t="s">
        <v>101</v>
      </c>
      <c r="G249" s="140">
        <f t="shared" si="12"/>
        <v>3331</v>
      </c>
      <c r="H249" s="140">
        <v>3331000</v>
      </c>
      <c r="I249" s="140">
        <f t="shared" si="13"/>
        <v>3331</v>
      </c>
      <c r="J249" s="140">
        <v>3331000</v>
      </c>
    </row>
    <row r="250" spans="1:10" ht="25.5">
      <c r="A250" s="98">
        <f t="shared" si="14"/>
        <v>238</v>
      </c>
      <c r="B250" s="142" t="s">
        <v>1134</v>
      </c>
      <c r="C250" s="144" t="s">
        <v>250</v>
      </c>
      <c r="D250" s="144" t="s">
        <v>238</v>
      </c>
      <c r="E250" s="144" t="s">
        <v>657</v>
      </c>
      <c r="F250" s="144" t="s">
        <v>697</v>
      </c>
      <c r="G250" s="140">
        <f t="shared" si="12"/>
        <v>3331</v>
      </c>
      <c r="H250" s="140">
        <v>3331000</v>
      </c>
      <c r="I250" s="140">
        <f t="shared" si="13"/>
        <v>3331</v>
      </c>
      <c r="J250" s="140">
        <v>3331000</v>
      </c>
    </row>
    <row r="251" spans="1:10" ht="12.75">
      <c r="A251" s="98">
        <f t="shared" si="14"/>
        <v>239</v>
      </c>
      <c r="B251" s="142" t="s">
        <v>1135</v>
      </c>
      <c r="C251" s="144" t="s">
        <v>250</v>
      </c>
      <c r="D251" s="144" t="s">
        <v>239</v>
      </c>
      <c r="E251" s="144" t="s">
        <v>113</v>
      </c>
      <c r="F251" s="144" t="s">
        <v>101</v>
      </c>
      <c r="G251" s="140">
        <f t="shared" si="12"/>
        <v>60498</v>
      </c>
      <c r="H251" s="140">
        <v>60498000</v>
      </c>
      <c r="I251" s="140">
        <f t="shared" si="13"/>
        <v>67945</v>
      </c>
      <c r="J251" s="140">
        <v>67945000</v>
      </c>
    </row>
    <row r="252" spans="1:10" ht="51">
      <c r="A252" s="98">
        <f t="shared" si="14"/>
        <v>240</v>
      </c>
      <c r="B252" s="142" t="s">
        <v>1075</v>
      </c>
      <c r="C252" s="144" t="s">
        <v>250</v>
      </c>
      <c r="D252" s="144" t="s">
        <v>239</v>
      </c>
      <c r="E252" s="144" t="s">
        <v>114</v>
      </c>
      <c r="F252" s="144" t="s">
        <v>101</v>
      </c>
      <c r="G252" s="140">
        <f t="shared" si="12"/>
        <v>900</v>
      </c>
      <c r="H252" s="140">
        <v>900000</v>
      </c>
      <c r="I252" s="140">
        <f t="shared" si="13"/>
        <v>500</v>
      </c>
      <c r="J252" s="140">
        <v>500000</v>
      </c>
    </row>
    <row r="253" spans="1:10" ht="63.75">
      <c r="A253" s="98">
        <f t="shared" si="14"/>
        <v>241</v>
      </c>
      <c r="B253" s="142" t="s">
        <v>1120</v>
      </c>
      <c r="C253" s="144" t="s">
        <v>250</v>
      </c>
      <c r="D253" s="144" t="s">
        <v>239</v>
      </c>
      <c r="E253" s="144" t="s">
        <v>589</v>
      </c>
      <c r="F253" s="144" t="s">
        <v>101</v>
      </c>
      <c r="G253" s="140">
        <f t="shared" si="12"/>
        <v>900</v>
      </c>
      <c r="H253" s="140">
        <v>900000</v>
      </c>
      <c r="I253" s="140">
        <f t="shared" si="13"/>
        <v>500</v>
      </c>
      <c r="J253" s="140">
        <v>500000</v>
      </c>
    </row>
    <row r="254" spans="1:10" ht="38.25">
      <c r="A254" s="98">
        <f t="shared" si="14"/>
        <v>242</v>
      </c>
      <c r="B254" s="142" t="s">
        <v>1136</v>
      </c>
      <c r="C254" s="144" t="s">
        <v>250</v>
      </c>
      <c r="D254" s="144" t="s">
        <v>239</v>
      </c>
      <c r="E254" s="144" t="s">
        <v>658</v>
      </c>
      <c r="F254" s="144" t="s">
        <v>101</v>
      </c>
      <c r="G254" s="140">
        <f t="shared" si="12"/>
        <v>200</v>
      </c>
      <c r="H254" s="140">
        <v>200000</v>
      </c>
      <c r="I254" s="140">
        <f t="shared" si="13"/>
        <v>200</v>
      </c>
      <c r="J254" s="140">
        <v>200000</v>
      </c>
    </row>
    <row r="255" spans="1:10" ht="25.5">
      <c r="A255" s="98">
        <f t="shared" si="14"/>
        <v>243</v>
      </c>
      <c r="B255" s="142" t="s">
        <v>1137</v>
      </c>
      <c r="C255" s="144" t="s">
        <v>250</v>
      </c>
      <c r="D255" s="144" t="s">
        <v>239</v>
      </c>
      <c r="E255" s="144" t="s">
        <v>658</v>
      </c>
      <c r="F255" s="144" t="s">
        <v>698</v>
      </c>
      <c r="G255" s="140">
        <f t="shared" si="12"/>
        <v>200</v>
      </c>
      <c r="H255" s="140">
        <v>200000</v>
      </c>
      <c r="I255" s="140">
        <f t="shared" si="13"/>
        <v>200</v>
      </c>
      <c r="J255" s="140">
        <v>200000</v>
      </c>
    </row>
    <row r="256" spans="1:10" ht="51">
      <c r="A256" s="98">
        <f t="shared" si="14"/>
        <v>244</v>
      </c>
      <c r="B256" s="142" t="s">
        <v>1138</v>
      </c>
      <c r="C256" s="144" t="s">
        <v>250</v>
      </c>
      <c r="D256" s="144" t="s">
        <v>239</v>
      </c>
      <c r="E256" s="144" t="s">
        <v>659</v>
      </c>
      <c r="F256" s="144" t="s">
        <v>101</v>
      </c>
      <c r="G256" s="140">
        <f t="shared" si="12"/>
        <v>700</v>
      </c>
      <c r="H256" s="140">
        <v>700000</v>
      </c>
      <c r="I256" s="140">
        <f t="shared" si="13"/>
        <v>300</v>
      </c>
      <c r="J256" s="140">
        <v>300000</v>
      </c>
    </row>
    <row r="257" spans="1:10" ht="25.5">
      <c r="A257" s="98">
        <f t="shared" si="14"/>
        <v>245</v>
      </c>
      <c r="B257" s="142" t="s">
        <v>1137</v>
      </c>
      <c r="C257" s="144" t="s">
        <v>250</v>
      </c>
      <c r="D257" s="144" t="s">
        <v>239</v>
      </c>
      <c r="E257" s="144" t="s">
        <v>659</v>
      </c>
      <c r="F257" s="144" t="s">
        <v>698</v>
      </c>
      <c r="G257" s="140">
        <f t="shared" si="12"/>
        <v>700</v>
      </c>
      <c r="H257" s="140">
        <v>700000</v>
      </c>
      <c r="I257" s="140">
        <f t="shared" si="13"/>
        <v>300</v>
      </c>
      <c r="J257" s="140">
        <v>300000</v>
      </c>
    </row>
    <row r="258" spans="1:10" ht="51">
      <c r="A258" s="98">
        <f t="shared" si="14"/>
        <v>246</v>
      </c>
      <c r="B258" s="142" t="s">
        <v>1139</v>
      </c>
      <c r="C258" s="144" t="s">
        <v>250</v>
      </c>
      <c r="D258" s="144" t="s">
        <v>239</v>
      </c>
      <c r="E258" s="144" t="s">
        <v>662</v>
      </c>
      <c r="F258" s="144" t="s">
        <v>101</v>
      </c>
      <c r="G258" s="140">
        <f t="shared" si="12"/>
        <v>330</v>
      </c>
      <c r="H258" s="140">
        <v>330000</v>
      </c>
      <c r="I258" s="140">
        <f t="shared" si="13"/>
        <v>330</v>
      </c>
      <c r="J258" s="140">
        <v>330000</v>
      </c>
    </row>
    <row r="259" spans="1:10" ht="38.25">
      <c r="A259" s="98">
        <f t="shared" si="14"/>
        <v>247</v>
      </c>
      <c r="B259" s="142" t="s">
        <v>1140</v>
      </c>
      <c r="C259" s="144" t="s">
        <v>250</v>
      </c>
      <c r="D259" s="144" t="s">
        <v>239</v>
      </c>
      <c r="E259" s="144" t="s">
        <v>663</v>
      </c>
      <c r="F259" s="144" t="s">
        <v>101</v>
      </c>
      <c r="G259" s="140">
        <f t="shared" si="12"/>
        <v>50</v>
      </c>
      <c r="H259" s="140">
        <v>50000</v>
      </c>
      <c r="I259" s="140">
        <f t="shared" si="13"/>
        <v>50</v>
      </c>
      <c r="J259" s="140">
        <v>50000</v>
      </c>
    </row>
    <row r="260" spans="1:10" ht="12.75">
      <c r="A260" s="98">
        <f t="shared" si="14"/>
        <v>248</v>
      </c>
      <c r="B260" s="142" t="s">
        <v>1078</v>
      </c>
      <c r="C260" s="144" t="s">
        <v>250</v>
      </c>
      <c r="D260" s="144" t="s">
        <v>239</v>
      </c>
      <c r="E260" s="144" t="s">
        <v>663</v>
      </c>
      <c r="F260" s="144" t="s">
        <v>552</v>
      </c>
      <c r="G260" s="140">
        <f t="shared" si="12"/>
        <v>50</v>
      </c>
      <c r="H260" s="140">
        <v>50000</v>
      </c>
      <c r="I260" s="140">
        <f t="shared" si="13"/>
        <v>50</v>
      </c>
      <c r="J260" s="140">
        <v>50000</v>
      </c>
    </row>
    <row r="261" spans="1:10" ht="25.5">
      <c r="A261" s="98">
        <f t="shared" si="14"/>
        <v>249</v>
      </c>
      <c r="B261" s="142" t="s">
        <v>1141</v>
      </c>
      <c r="C261" s="144" t="s">
        <v>250</v>
      </c>
      <c r="D261" s="144" t="s">
        <v>239</v>
      </c>
      <c r="E261" s="144" t="s">
        <v>664</v>
      </c>
      <c r="F261" s="144" t="s">
        <v>101</v>
      </c>
      <c r="G261" s="140">
        <f t="shared" si="12"/>
        <v>80</v>
      </c>
      <c r="H261" s="140">
        <v>80000</v>
      </c>
      <c r="I261" s="140">
        <f t="shared" si="13"/>
        <v>80</v>
      </c>
      <c r="J261" s="140">
        <v>80000</v>
      </c>
    </row>
    <row r="262" spans="1:10" ht="25.5">
      <c r="A262" s="98">
        <f t="shared" si="14"/>
        <v>250</v>
      </c>
      <c r="B262" s="142" t="s">
        <v>1001</v>
      </c>
      <c r="C262" s="144" t="s">
        <v>250</v>
      </c>
      <c r="D262" s="144" t="s">
        <v>239</v>
      </c>
      <c r="E262" s="144" t="s">
        <v>664</v>
      </c>
      <c r="F262" s="144" t="s">
        <v>693</v>
      </c>
      <c r="G262" s="140">
        <f t="shared" si="12"/>
        <v>80</v>
      </c>
      <c r="H262" s="140">
        <v>80000</v>
      </c>
      <c r="I262" s="140">
        <f t="shared" si="13"/>
        <v>80</v>
      </c>
      <c r="J262" s="140">
        <v>80000</v>
      </c>
    </row>
    <row r="263" spans="1:10" ht="25.5">
      <c r="A263" s="98">
        <f t="shared" si="14"/>
        <v>251</v>
      </c>
      <c r="B263" s="142" t="s">
        <v>1142</v>
      </c>
      <c r="C263" s="144" t="s">
        <v>250</v>
      </c>
      <c r="D263" s="144" t="s">
        <v>239</v>
      </c>
      <c r="E263" s="144" t="s">
        <v>665</v>
      </c>
      <c r="F263" s="144" t="s">
        <v>101</v>
      </c>
      <c r="G263" s="140">
        <f t="shared" si="12"/>
        <v>100</v>
      </c>
      <c r="H263" s="140">
        <v>100000</v>
      </c>
      <c r="I263" s="140">
        <f t="shared" si="13"/>
        <v>100</v>
      </c>
      <c r="J263" s="140">
        <v>100000</v>
      </c>
    </row>
    <row r="264" spans="1:10" ht="25.5">
      <c r="A264" s="98">
        <f t="shared" si="14"/>
        <v>252</v>
      </c>
      <c r="B264" s="142" t="s">
        <v>1001</v>
      </c>
      <c r="C264" s="144" t="s">
        <v>250</v>
      </c>
      <c r="D264" s="144" t="s">
        <v>239</v>
      </c>
      <c r="E264" s="144" t="s">
        <v>665</v>
      </c>
      <c r="F264" s="144" t="s">
        <v>693</v>
      </c>
      <c r="G264" s="140">
        <f t="shared" si="12"/>
        <v>100</v>
      </c>
      <c r="H264" s="140">
        <v>100000</v>
      </c>
      <c r="I264" s="140">
        <f t="shared" si="13"/>
        <v>100</v>
      </c>
      <c r="J264" s="140">
        <v>100000</v>
      </c>
    </row>
    <row r="265" spans="1:10" ht="38.25">
      <c r="A265" s="98">
        <f t="shared" si="14"/>
        <v>253</v>
      </c>
      <c r="B265" s="142" t="s">
        <v>1143</v>
      </c>
      <c r="C265" s="144" t="s">
        <v>250</v>
      </c>
      <c r="D265" s="144" t="s">
        <v>239</v>
      </c>
      <c r="E265" s="144" t="s">
        <v>666</v>
      </c>
      <c r="F265" s="144" t="s">
        <v>101</v>
      </c>
      <c r="G265" s="140">
        <f t="shared" si="12"/>
        <v>40</v>
      </c>
      <c r="H265" s="140">
        <v>40000</v>
      </c>
      <c r="I265" s="140">
        <f t="shared" si="13"/>
        <v>40</v>
      </c>
      <c r="J265" s="140">
        <v>40000</v>
      </c>
    </row>
    <row r="266" spans="1:10" ht="25.5">
      <c r="A266" s="98">
        <f t="shared" si="14"/>
        <v>254</v>
      </c>
      <c r="B266" s="142" t="s">
        <v>1001</v>
      </c>
      <c r="C266" s="144" t="s">
        <v>250</v>
      </c>
      <c r="D266" s="144" t="s">
        <v>239</v>
      </c>
      <c r="E266" s="144" t="s">
        <v>666</v>
      </c>
      <c r="F266" s="144" t="s">
        <v>693</v>
      </c>
      <c r="G266" s="140">
        <f t="shared" si="12"/>
        <v>40</v>
      </c>
      <c r="H266" s="140">
        <v>40000</v>
      </c>
      <c r="I266" s="140">
        <f t="shared" si="13"/>
        <v>40</v>
      </c>
      <c r="J266" s="140">
        <v>40000</v>
      </c>
    </row>
    <row r="267" spans="1:10" ht="25.5">
      <c r="A267" s="98">
        <f t="shared" si="14"/>
        <v>255</v>
      </c>
      <c r="B267" s="142" t="s">
        <v>1144</v>
      </c>
      <c r="C267" s="144" t="s">
        <v>250</v>
      </c>
      <c r="D267" s="144" t="s">
        <v>239</v>
      </c>
      <c r="E267" s="144" t="s">
        <v>667</v>
      </c>
      <c r="F267" s="144" t="s">
        <v>101</v>
      </c>
      <c r="G267" s="140">
        <f t="shared" si="12"/>
        <v>50</v>
      </c>
      <c r="H267" s="140">
        <v>50000</v>
      </c>
      <c r="I267" s="140">
        <f t="shared" si="13"/>
        <v>50</v>
      </c>
      <c r="J267" s="140">
        <v>50000</v>
      </c>
    </row>
    <row r="268" spans="1:10" ht="25.5">
      <c r="A268" s="98">
        <f t="shared" si="14"/>
        <v>256</v>
      </c>
      <c r="B268" s="142" t="s">
        <v>1001</v>
      </c>
      <c r="C268" s="144" t="s">
        <v>250</v>
      </c>
      <c r="D268" s="144" t="s">
        <v>239</v>
      </c>
      <c r="E268" s="144" t="s">
        <v>667</v>
      </c>
      <c r="F268" s="144" t="s">
        <v>693</v>
      </c>
      <c r="G268" s="140">
        <f t="shared" si="12"/>
        <v>50</v>
      </c>
      <c r="H268" s="140">
        <v>50000</v>
      </c>
      <c r="I268" s="140">
        <f t="shared" si="13"/>
        <v>50</v>
      </c>
      <c r="J268" s="140">
        <v>50000</v>
      </c>
    </row>
    <row r="269" spans="1:10" ht="25.5">
      <c r="A269" s="98">
        <f t="shared" si="14"/>
        <v>257</v>
      </c>
      <c r="B269" s="142" t="s">
        <v>1145</v>
      </c>
      <c r="C269" s="144" t="s">
        <v>250</v>
      </c>
      <c r="D269" s="144" t="s">
        <v>239</v>
      </c>
      <c r="E269" s="144" t="s">
        <v>668</v>
      </c>
      <c r="F269" s="144" t="s">
        <v>101</v>
      </c>
      <c r="G269" s="140">
        <f t="shared" si="12"/>
        <v>10</v>
      </c>
      <c r="H269" s="140">
        <v>10000</v>
      </c>
      <c r="I269" s="140">
        <f t="shared" si="13"/>
        <v>10</v>
      </c>
      <c r="J269" s="140">
        <v>10000</v>
      </c>
    </row>
    <row r="270" spans="1:10" ht="25.5">
      <c r="A270" s="98">
        <f t="shared" si="14"/>
        <v>258</v>
      </c>
      <c r="B270" s="142" t="s">
        <v>1001</v>
      </c>
      <c r="C270" s="144" t="s">
        <v>250</v>
      </c>
      <c r="D270" s="144" t="s">
        <v>239</v>
      </c>
      <c r="E270" s="144" t="s">
        <v>668</v>
      </c>
      <c r="F270" s="144" t="s">
        <v>693</v>
      </c>
      <c r="G270" s="140">
        <f t="shared" si="12"/>
        <v>10</v>
      </c>
      <c r="H270" s="140">
        <v>10000</v>
      </c>
      <c r="I270" s="140">
        <f t="shared" si="13"/>
        <v>10</v>
      </c>
      <c r="J270" s="140">
        <v>10000</v>
      </c>
    </row>
    <row r="271" spans="1:10" ht="12.75">
      <c r="A271" s="98">
        <f t="shared" si="14"/>
        <v>259</v>
      </c>
      <c r="B271" s="142" t="s">
        <v>996</v>
      </c>
      <c r="C271" s="144" t="s">
        <v>250</v>
      </c>
      <c r="D271" s="144" t="s">
        <v>239</v>
      </c>
      <c r="E271" s="144" t="s">
        <v>480</v>
      </c>
      <c r="F271" s="144" t="s">
        <v>101</v>
      </c>
      <c r="G271" s="140">
        <f t="shared" si="12"/>
        <v>59268</v>
      </c>
      <c r="H271" s="140">
        <v>59268000</v>
      </c>
      <c r="I271" s="140">
        <f t="shared" si="13"/>
        <v>67115</v>
      </c>
      <c r="J271" s="140">
        <v>67115000</v>
      </c>
    </row>
    <row r="272" spans="1:10" ht="25.5">
      <c r="A272" s="98">
        <f t="shared" si="14"/>
        <v>260</v>
      </c>
      <c r="B272" s="142" t="s">
        <v>1146</v>
      </c>
      <c r="C272" s="144" t="s">
        <v>250</v>
      </c>
      <c r="D272" s="144" t="s">
        <v>239</v>
      </c>
      <c r="E272" s="144" t="s">
        <v>669</v>
      </c>
      <c r="F272" s="144" t="s">
        <v>101</v>
      </c>
      <c r="G272" s="140">
        <f t="shared" si="12"/>
        <v>184</v>
      </c>
      <c r="H272" s="140">
        <v>184000</v>
      </c>
      <c r="I272" s="140">
        <f t="shared" si="13"/>
        <v>184</v>
      </c>
      <c r="J272" s="140">
        <v>184000</v>
      </c>
    </row>
    <row r="273" spans="1:10" ht="25.5">
      <c r="A273" s="98">
        <f t="shared" si="14"/>
        <v>261</v>
      </c>
      <c r="B273" s="142" t="s">
        <v>1147</v>
      </c>
      <c r="C273" s="144" t="s">
        <v>250</v>
      </c>
      <c r="D273" s="144" t="s">
        <v>239</v>
      </c>
      <c r="E273" s="144" t="s">
        <v>669</v>
      </c>
      <c r="F273" s="144" t="s">
        <v>670</v>
      </c>
      <c r="G273" s="140">
        <f t="shared" si="12"/>
        <v>184</v>
      </c>
      <c r="H273" s="140">
        <v>184000</v>
      </c>
      <c r="I273" s="140">
        <f t="shared" si="13"/>
        <v>184</v>
      </c>
      <c r="J273" s="140">
        <v>184000</v>
      </c>
    </row>
    <row r="274" spans="1:10" ht="51">
      <c r="A274" s="98">
        <f t="shared" si="14"/>
        <v>262</v>
      </c>
      <c r="B274" s="142" t="s">
        <v>1148</v>
      </c>
      <c r="C274" s="144" t="s">
        <v>250</v>
      </c>
      <c r="D274" s="144" t="s">
        <v>239</v>
      </c>
      <c r="E274" s="144" t="s">
        <v>671</v>
      </c>
      <c r="F274" s="144" t="s">
        <v>101</v>
      </c>
      <c r="G274" s="140">
        <f t="shared" si="12"/>
        <v>7610</v>
      </c>
      <c r="H274" s="140">
        <v>7610000</v>
      </c>
      <c r="I274" s="140">
        <f t="shared" si="13"/>
        <v>8752</v>
      </c>
      <c r="J274" s="140">
        <v>8752000</v>
      </c>
    </row>
    <row r="275" spans="1:10" ht="25.5">
      <c r="A275" s="98">
        <f t="shared" si="14"/>
        <v>263</v>
      </c>
      <c r="B275" s="142" t="s">
        <v>1134</v>
      </c>
      <c r="C275" s="144" t="s">
        <v>250</v>
      </c>
      <c r="D275" s="144" t="s">
        <v>239</v>
      </c>
      <c r="E275" s="144" t="s">
        <v>671</v>
      </c>
      <c r="F275" s="144" t="s">
        <v>697</v>
      </c>
      <c r="G275" s="140">
        <f t="shared" si="12"/>
        <v>7610</v>
      </c>
      <c r="H275" s="140">
        <v>7610000</v>
      </c>
      <c r="I275" s="140">
        <f t="shared" si="13"/>
        <v>8752</v>
      </c>
      <c r="J275" s="140">
        <v>8752000</v>
      </c>
    </row>
    <row r="276" spans="1:10" ht="51">
      <c r="A276" s="98">
        <f t="shared" si="14"/>
        <v>264</v>
      </c>
      <c r="B276" s="142" t="s">
        <v>1149</v>
      </c>
      <c r="C276" s="144" t="s">
        <v>250</v>
      </c>
      <c r="D276" s="144" t="s">
        <v>239</v>
      </c>
      <c r="E276" s="144" t="s">
        <v>672</v>
      </c>
      <c r="F276" s="144" t="s">
        <v>101</v>
      </c>
      <c r="G276" s="140">
        <f t="shared" si="12"/>
        <v>43356</v>
      </c>
      <c r="H276" s="140">
        <v>43356000</v>
      </c>
      <c r="I276" s="140">
        <f t="shared" si="13"/>
        <v>49984</v>
      </c>
      <c r="J276" s="140">
        <v>49984000</v>
      </c>
    </row>
    <row r="277" spans="1:10" ht="25.5">
      <c r="A277" s="98">
        <f t="shared" si="14"/>
        <v>265</v>
      </c>
      <c r="B277" s="142" t="s">
        <v>1134</v>
      </c>
      <c r="C277" s="144" t="s">
        <v>250</v>
      </c>
      <c r="D277" s="144" t="s">
        <v>239</v>
      </c>
      <c r="E277" s="144" t="s">
        <v>672</v>
      </c>
      <c r="F277" s="144" t="s">
        <v>697</v>
      </c>
      <c r="G277" s="140">
        <f t="shared" si="12"/>
        <v>43356</v>
      </c>
      <c r="H277" s="140">
        <v>43356000</v>
      </c>
      <c r="I277" s="140">
        <f t="shared" si="13"/>
        <v>49984</v>
      </c>
      <c r="J277" s="140">
        <v>49984000</v>
      </c>
    </row>
    <row r="278" spans="1:10" ht="25.5">
      <c r="A278" s="98">
        <f t="shared" si="14"/>
        <v>266</v>
      </c>
      <c r="B278" s="142" t="s">
        <v>1150</v>
      </c>
      <c r="C278" s="144" t="s">
        <v>250</v>
      </c>
      <c r="D278" s="144" t="s">
        <v>239</v>
      </c>
      <c r="E278" s="144" t="s">
        <v>673</v>
      </c>
      <c r="F278" s="144" t="s">
        <v>101</v>
      </c>
      <c r="G278" s="140">
        <f t="shared" si="12"/>
        <v>8118</v>
      </c>
      <c r="H278" s="140">
        <v>8118000</v>
      </c>
      <c r="I278" s="140">
        <f t="shared" si="13"/>
        <v>8195</v>
      </c>
      <c r="J278" s="140">
        <v>8195000</v>
      </c>
    </row>
    <row r="279" spans="1:10" ht="25.5">
      <c r="A279" s="98">
        <f t="shared" si="14"/>
        <v>267</v>
      </c>
      <c r="B279" s="142" t="s">
        <v>1134</v>
      </c>
      <c r="C279" s="144" t="s">
        <v>250</v>
      </c>
      <c r="D279" s="144" t="s">
        <v>239</v>
      </c>
      <c r="E279" s="144" t="s">
        <v>673</v>
      </c>
      <c r="F279" s="144" t="s">
        <v>697</v>
      </c>
      <c r="G279" s="140">
        <f>H279/1000</f>
        <v>8118</v>
      </c>
      <c r="H279" s="140">
        <v>8118000</v>
      </c>
      <c r="I279" s="140">
        <f>J279/1000</f>
        <v>8195</v>
      </c>
      <c r="J279" s="140">
        <v>8195000</v>
      </c>
    </row>
    <row r="280" spans="1:10" ht="12.75">
      <c r="A280" s="98">
        <f t="shared" si="14"/>
        <v>268</v>
      </c>
      <c r="B280" s="142" t="s">
        <v>1151</v>
      </c>
      <c r="C280" s="144" t="s">
        <v>250</v>
      </c>
      <c r="D280" s="144" t="s">
        <v>380</v>
      </c>
      <c r="E280" s="144" t="s">
        <v>113</v>
      </c>
      <c r="F280" s="144" t="s">
        <v>101</v>
      </c>
      <c r="G280" s="140">
        <f t="shared" si="12"/>
        <v>5758</v>
      </c>
      <c r="H280" s="140">
        <v>5758000</v>
      </c>
      <c r="I280" s="140">
        <f t="shared" si="13"/>
        <v>6637</v>
      </c>
      <c r="J280" s="140">
        <v>6637000</v>
      </c>
    </row>
    <row r="281" spans="1:10" ht="12.75">
      <c r="A281" s="98">
        <f t="shared" si="14"/>
        <v>269</v>
      </c>
      <c r="B281" s="142" t="s">
        <v>996</v>
      </c>
      <c r="C281" s="144" t="s">
        <v>250</v>
      </c>
      <c r="D281" s="144" t="s">
        <v>380</v>
      </c>
      <c r="E281" s="144" t="s">
        <v>480</v>
      </c>
      <c r="F281" s="144" t="s">
        <v>101</v>
      </c>
      <c r="G281" s="140">
        <f t="shared" si="12"/>
        <v>5758</v>
      </c>
      <c r="H281" s="140">
        <v>5758000</v>
      </c>
      <c r="I281" s="140">
        <f t="shared" si="13"/>
        <v>6637</v>
      </c>
      <c r="J281" s="140">
        <v>6637000</v>
      </c>
    </row>
    <row r="282" spans="1:10" ht="51">
      <c r="A282" s="98">
        <f t="shared" si="14"/>
        <v>270</v>
      </c>
      <c r="B282" s="142" t="s">
        <v>1148</v>
      </c>
      <c r="C282" s="144" t="s">
        <v>250</v>
      </c>
      <c r="D282" s="144" t="s">
        <v>380</v>
      </c>
      <c r="E282" s="144" t="s">
        <v>671</v>
      </c>
      <c r="F282" s="144" t="s">
        <v>101</v>
      </c>
      <c r="G282" s="140">
        <f t="shared" si="12"/>
        <v>400</v>
      </c>
      <c r="H282" s="140">
        <v>400000</v>
      </c>
      <c r="I282" s="140">
        <f t="shared" si="13"/>
        <v>460</v>
      </c>
      <c r="J282" s="140">
        <v>460000</v>
      </c>
    </row>
    <row r="283" spans="1:10" ht="25.5">
      <c r="A283" s="98">
        <f t="shared" si="14"/>
        <v>271</v>
      </c>
      <c r="B283" s="142" t="s">
        <v>1029</v>
      </c>
      <c r="C283" s="144" t="s">
        <v>250</v>
      </c>
      <c r="D283" s="144" t="s">
        <v>380</v>
      </c>
      <c r="E283" s="144" t="s">
        <v>671</v>
      </c>
      <c r="F283" s="144" t="s">
        <v>694</v>
      </c>
      <c r="G283" s="140">
        <f t="shared" si="12"/>
        <v>365.875</v>
      </c>
      <c r="H283" s="140">
        <v>365875</v>
      </c>
      <c r="I283" s="140">
        <f t="shared" si="13"/>
        <v>365.875</v>
      </c>
      <c r="J283" s="140">
        <v>365875</v>
      </c>
    </row>
    <row r="284" spans="1:10" ht="25.5">
      <c r="A284" s="98">
        <f t="shared" si="14"/>
        <v>272</v>
      </c>
      <c r="B284" s="142" t="s">
        <v>1001</v>
      </c>
      <c r="C284" s="144" t="s">
        <v>250</v>
      </c>
      <c r="D284" s="144" t="s">
        <v>380</v>
      </c>
      <c r="E284" s="144" t="s">
        <v>671</v>
      </c>
      <c r="F284" s="144" t="s">
        <v>693</v>
      </c>
      <c r="G284" s="140">
        <f t="shared" si="12"/>
        <v>34.125</v>
      </c>
      <c r="H284" s="140">
        <v>34125</v>
      </c>
      <c r="I284" s="140">
        <f t="shared" si="13"/>
        <v>94.125</v>
      </c>
      <c r="J284" s="140">
        <v>94125</v>
      </c>
    </row>
    <row r="285" spans="1:10" ht="51">
      <c r="A285" s="98">
        <f t="shared" si="14"/>
        <v>273</v>
      </c>
      <c r="B285" s="142" t="s">
        <v>1149</v>
      </c>
      <c r="C285" s="144" t="s">
        <v>250</v>
      </c>
      <c r="D285" s="144" t="s">
        <v>380</v>
      </c>
      <c r="E285" s="144" t="s">
        <v>672</v>
      </c>
      <c r="F285" s="144" t="s">
        <v>101</v>
      </c>
      <c r="G285" s="140">
        <f t="shared" si="12"/>
        <v>5358</v>
      </c>
      <c r="H285" s="140">
        <v>5358000</v>
      </c>
      <c r="I285" s="140">
        <f t="shared" si="13"/>
        <v>6177</v>
      </c>
      <c r="J285" s="140">
        <v>6177000</v>
      </c>
    </row>
    <row r="286" spans="1:10" ht="25.5">
      <c r="A286" s="98">
        <f t="shared" si="14"/>
        <v>274</v>
      </c>
      <c r="B286" s="142" t="s">
        <v>1029</v>
      </c>
      <c r="C286" s="144" t="s">
        <v>250</v>
      </c>
      <c r="D286" s="144" t="s">
        <v>380</v>
      </c>
      <c r="E286" s="144" t="s">
        <v>672</v>
      </c>
      <c r="F286" s="144" t="s">
        <v>694</v>
      </c>
      <c r="G286" s="140">
        <f t="shared" si="12"/>
        <v>4595.365</v>
      </c>
      <c r="H286" s="140">
        <v>4595365</v>
      </c>
      <c r="I286" s="140">
        <f t="shared" si="13"/>
        <v>4595.365</v>
      </c>
      <c r="J286" s="140">
        <v>4595365</v>
      </c>
    </row>
    <row r="287" spans="1:10" ht="25.5">
      <c r="A287" s="98">
        <f t="shared" si="14"/>
        <v>275</v>
      </c>
      <c r="B287" s="142" t="s">
        <v>1001</v>
      </c>
      <c r="C287" s="144" t="s">
        <v>250</v>
      </c>
      <c r="D287" s="144" t="s">
        <v>380</v>
      </c>
      <c r="E287" s="144" t="s">
        <v>672</v>
      </c>
      <c r="F287" s="144" t="s">
        <v>693</v>
      </c>
      <c r="G287" s="140">
        <f t="shared" si="12"/>
        <v>762.635</v>
      </c>
      <c r="H287" s="140">
        <v>762635</v>
      </c>
      <c r="I287" s="140">
        <f t="shared" si="13"/>
        <v>1581.635</v>
      </c>
      <c r="J287" s="140">
        <v>1581635</v>
      </c>
    </row>
    <row r="288" spans="1:10" ht="38.25">
      <c r="A288" s="98">
        <f t="shared" si="14"/>
        <v>276</v>
      </c>
      <c r="B288" s="142" t="s">
        <v>1152</v>
      </c>
      <c r="C288" s="144" t="s">
        <v>250</v>
      </c>
      <c r="D288" s="144" t="s">
        <v>382</v>
      </c>
      <c r="E288" s="144" t="s">
        <v>113</v>
      </c>
      <c r="F288" s="144" t="s">
        <v>101</v>
      </c>
      <c r="G288" s="140">
        <f t="shared" si="12"/>
        <v>91638.5</v>
      </c>
      <c r="H288" s="140">
        <v>91638500</v>
      </c>
      <c r="I288" s="140">
        <f t="shared" si="13"/>
        <v>95248.9</v>
      </c>
      <c r="J288" s="140">
        <v>95248900</v>
      </c>
    </row>
    <row r="289" spans="1:10" ht="38.25">
      <c r="A289" s="98">
        <f t="shared" si="14"/>
        <v>277</v>
      </c>
      <c r="B289" s="142" t="s">
        <v>1153</v>
      </c>
      <c r="C289" s="144" t="s">
        <v>250</v>
      </c>
      <c r="D289" s="144" t="s">
        <v>86</v>
      </c>
      <c r="E289" s="144" t="s">
        <v>113</v>
      </c>
      <c r="F289" s="144" t="s">
        <v>101</v>
      </c>
      <c r="G289" s="140">
        <f t="shared" si="12"/>
        <v>53450</v>
      </c>
      <c r="H289" s="140">
        <v>53450000</v>
      </c>
      <c r="I289" s="140">
        <f t="shared" si="13"/>
        <v>51780</v>
      </c>
      <c r="J289" s="140">
        <v>51780000</v>
      </c>
    </row>
    <row r="290" spans="1:10" ht="38.25">
      <c r="A290" s="98">
        <f t="shared" si="14"/>
        <v>278</v>
      </c>
      <c r="B290" s="142" t="s">
        <v>1154</v>
      </c>
      <c r="C290" s="144" t="s">
        <v>250</v>
      </c>
      <c r="D290" s="144" t="s">
        <v>86</v>
      </c>
      <c r="E290" s="144" t="s">
        <v>766</v>
      </c>
      <c r="F290" s="144" t="s">
        <v>101</v>
      </c>
      <c r="G290" s="140">
        <f aca="true" t="shared" si="15" ref="G290:G348">H290/1000</f>
        <v>53450</v>
      </c>
      <c r="H290" s="140">
        <v>53450000</v>
      </c>
      <c r="I290" s="140">
        <f aca="true" t="shared" si="16" ref="I290:I348">J290/1000</f>
        <v>51780</v>
      </c>
      <c r="J290" s="140">
        <v>51780000</v>
      </c>
    </row>
    <row r="291" spans="1:10" ht="25.5">
      <c r="A291" s="98">
        <f t="shared" si="14"/>
        <v>279</v>
      </c>
      <c r="B291" s="142" t="s">
        <v>1155</v>
      </c>
      <c r="C291" s="144" t="s">
        <v>250</v>
      </c>
      <c r="D291" s="144" t="s">
        <v>86</v>
      </c>
      <c r="E291" s="144" t="s">
        <v>680</v>
      </c>
      <c r="F291" s="144" t="s">
        <v>101</v>
      </c>
      <c r="G291" s="140">
        <f t="shared" si="15"/>
        <v>53450</v>
      </c>
      <c r="H291" s="140">
        <v>53450000</v>
      </c>
      <c r="I291" s="140">
        <f t="shared" si="16"/>
        <v>51780</v>
      </c>
      <c r="J291" s="140">
        <v>51780000</v>
      </c>
    </row>
    <row r="292" spans="1:10" ht="25.5">
      <c r="A292" s="98">
        <f t="shared" si="14"/>
        <v>280</v>
      </c>
      <c r="B292" s="142" t="s">
        <v>1156</v>
      </c>
      <c r="C292" s="144" t="s">
        <v>250</v>
      </c>
      <c r="D292" s="144" t="s">
        <v>86</v>
      </c>
      <c r="E292" s="144" t="s">
        <v>681</v>
      </c>
      <c r="F292" s="144" t="s">
        <v>101</v>
      </c>
      <c r="G292" s="140">
        <f t="shared" si="15"/>
        <v>20821</v>
      </c>
      <c r="H292" s="140">
        <v>20821000</v>
      </c>
      <c r="I292" s="140">
        <f t="shared" si="16"/>
        <v>19151</v>
      </c>
      <c r="J292" s="140">
        <v>19151000</v>
      </c>
    </row>
    <row r="293" spans="1:10" ht="12.75">
      <c r="A293" s="98">
        <f t="shared" si="14"/>
        <v>281</v>
      </c>
      <c r="B293" s="142" t="s">
        <v>1157</v>
      </c>
      <c r="C293" s="144" t="s">
        <v>250</v>
      </c>
      <c r="D293" s="144" t="s">
        <v>86</v>
      </c>
      <c r="E293" s="144" t="s">
        <v>681</v>
      </c>
      <c r="F293" s="144" t="s">
        <v>699</v>
      </c>
      <c r="G293" s="140">
        <f t="shared" si="15"/>
        <v>20821</v>
      </c>
      <c r="H293" s="140">
        <v>20821000</v>
      </c>
      <c r="I293" s="140">
        <f t="shared" si="16"/>
        <v>19151</v>
      </c>
      <c r="J293" s="140">
        <v>19151000</v>
      </c>
    </row>
    <row r="294" spans="1:10" ht="38.25">
      <c r="A294" s="98">
        <f t="shared" si="14"/>
        <v>282</v>
      </c>
      <c r="B294" s="142" t="s">
        <v>1158</v>
      </c>
      <c r="C294" s="144" t="s">
        <v>250</v>
      </c>
      <c r="D294" s="144" t="s">
        <v>86</v>
      </c>
      <c r="E294" s="144" t="s">
        <v>682</v>
      </c>
      <c r="F294" s="144" t="s">
        <v>101</v>
      </c>
      <c r="G294" s="140">
        <f t="shared" si="15"/>
        <v>32629</v>
      </c>
      <c r="H294" s="140">
        <v>32629000</v>
      </c>
      <c r="I294" s="140">
        <f t="shared" si="16"/>
        <v>32629</v>
      </c>
      <c r="J294" s="140">
        <v>32629000</v>
      </c>
    </row>
    <row r="295" spans="1:10" ht="12.75">
      <c r="A295" s="98">
        <f t="shared" si="14"/>
        <v>283</v>
      </c>
      <c r="B295" s="142" t="s">
        <v>1157</v>
      </c>
      <c r="C295" s="144" t="s">
        <v>250</v>
      </c>
      <c r="D295" s="144" t="s">
        <v>86</v>
      </c>
      <c r="E295" s="144" t="s">
        <v>682</v>
      </c>
      <c r="F295" s="144" t="s">
        <v>699</v>
      </c>
      <c r="G295" s="140">
        <f t="shared" si="15"/>
        <v>32629</v>
      </c>
      <c r="H295" s="140">
        <v>32629000</v>
      </c>
      <c r="I295" s="140">
        <f t="shared" si="16"/>
        <v>32629</v>
      </c>
      <c r="J295" s="140">
        <v>32629000</v>
      </c>
    </row>
    <row r="296" spans="1:10" ht="12.75">
      <c r="A296" s="98">
        <f t="shared" si="14"/>
        <v>284</v>
      </c>
      <c r="B296" s="142" t="s">
        <v>1159</v>
      </c>
      <c r="C296" s="144" t="s">
        <v>250</v>
      </c>
      <c r="D296" s="144" t="s">
        <v>384</v>
      </c>
      <c r="E296" s="144" t="s">
        <v>113</v>
      </c>
      <c r="F296" s="144" t="s">
        <v>101</v>
      </c>
      <c r="G296" s="140">
        <f t="shared" si="15"/>
        <v>38188.5</v>
      </c>
      <c r="H296" s="140">
        <v>38188500</v>
      </c>
      <c r="I296" s="140">
        <f t="shared" si="16"/>
        <v>43468.9</v>
      </c>
      <c r="J296" s="140">
        <v>43468900</v>
      </c>
    </row>
    <row r="297" spans="1:10" ht="38.25">
      <c r="A297" s="98">
        <f t="shared" si="14"/>
        <v>285</v>
      </c>
      <c r="B297" s="142" t="s">
        <v>1040</v>
      </c>
      <c r="C297" s="144" t="s">
        <v>250</v>
      </c>
      <c r="D297" s="144" t="s">
        <v>384</v>
      </c>
      <c r="E297" s="144" t="s">
        <v>244</v>
      </c>
      <c r="F297" s="144" t="s">
        <v>101</v>
      </c>
      <c r="G297" s="140">
        <f t="shared" si="15"/>
        <v>964.5</v>
      </c>
      <c r="H297" s="140">
        <v>964500</v>
      </c>
      <c r="I297" s="140">
        <f t="shared" si="16"/>
        <v>978.9</v>
      </c>
      <c r="J297" s="140">
        <v>978900</v>
      </c>
    </row>
    <row r="298" spans="1:10" ht="38.25">
      <c r="A298" s="98">
        <f t="shared" si="14"/>
        <v>286</v>
      </c>
      <c r="B298" s="142" t="s">
        <v>1041</v>
      </c>
      <c r="C298" s="144" t="s">
        <v>250</v>
      </c>
      <c r="D298" s="144" t="s">
        <v>384</v>
      </c>
      <c r="E298" s="144" t="s">
        <v>521</v>
      </c>
      <c r="F298" s="144" t="s">
        <v>101</v>
      </c>
      <c r="G298" s="140">
        <f t="shared" si="15"/>
        <v>964.5</v>
      </c>
      <c r="H298" s="140">
        <v>964500</v>
      </c>
      <c r="I298" s="140">
        <f t="shared" si="16"/>
        <v>978.9</v>
      </c>
      <c r="J298" s="140">
        <v>978900</v>
      </c>
    </row>
    <row r="299" spans="1:10" ht="63.75">
      <c r="A299" s="98">
        <f t="shared" si="14"/>
        <v>287</v>
      </c>
      <c r="B299" s="142" t="s">
        <v>1042</v>
      </c>
      <c r="C299" s="144" t="s">
        <v>250</v>
      </c>
      <c r="D299" s="144" t="s">
        <v>384</v>
      </c>
      <c r="E299" s="144" t="s">
        <v>523</v>
      </c>
      <c r="F299" s="144" t="s">
        <v>101</v>
      </c>
      <c r="G299" s="140">
        <f t="shared" si="15"/>
        <v>0.5</v>
      </c>
      <c r="H299" s="140">
        <v>500</v>
      </c>
      <c r="I299" s="140">
        <f t="shared" si="16"/>
        <v>0.5</v>
      </c>
      <c r="J299" s="140">
        <v>500</v>
      </c>
    </row>
    <row r="300" spans="1:10" ht="12.75">
      <c r="A300" s="98">
        <f t="shared" si="14"/>
        <v>288</v>
      </c>
      <c r="B300" s="142" t="s">
        <v>1089</v>
      </c>
      <c r="C300" s="144" t="s">
        <v>250</v>
      </c>
      <c r="D300" s="144" t="s">
        <v>384</v>
      </c>
      <c r="E300" s="144" t="s">
        <v>523</v>
      </c>
      <c r="F300" s="144" t="s">
        <v>684</v>
      </c>
      <c r="G300" s="140">
        <f t="shared" si="15"/>
        <v>0.5</v>
      </c>
      <c r="H300" s="140">
        <v>500</v>
      </c>
      <c r="I300" s="140">
        <f t="shared" si="16"/>
        <v>0.5</v>
      </c>
      <c r="J300" s="140">
        <v>500</v>
      </c>
    </row>
    <row r="301" spans="1:10" ht="51">
      <c r="A301" s="98">
        <f t="shared" si="14"/>
        <v>289</v>
      </c>
      <c r="B301" s="142" t="s">
        <v>1160</v>
      </c>
      <c r="C301" s="144" t="s">
        <v>250</v>
      </c>
      <c r="D301" s="144" t="s">
        <v>384</v>
      </c>
      <c r="E301" s="144" t="s">
        <v>688</v>
      </c>
      <c r="F301" s="144" t="s">
        <v>101</v>
      </c>
      <c r="G301" s="140">
        <f t="shared" si="15"/>
        <v>964</v>
      </c>
      <c r="H301" s="140">
        <v>964000</v>
      </c>
      <c r="I301" s="140">
        <f t="shared" si="16"/>
        <v>964</v>
      </c>
      <c r="J301" s="140">
        <v>964000</v>
      </c>
    </row>
    <row r="302" spans="1:10" ht="12.75">
      <c r="A302" s="98">
        <f t="shared" si="14"/>
        <v>290</v>
      </c>
      <c r="B302" s="142" t="s">
        <v>1089</v>
      </c>
      <c r="C302" s="144" t="s">
        <v>250</v>
      </c>
      <c r="D302" s="144" t="s">
        <v>384</v>
      </c>
      <c r="E302" s="144" t="s">
        <v>688</v>
      </c>
      <c r="F302" s="144" t="s">
        <v>684</v>
      </c>
      <c r="G302" s="140">
        <f t="shared" si="15"/>
        <v>964</v>
      </c>
      <c r="H302" s="140">
        <v>964000</v>
      </c>
      <c r="I302" s="140">
        <f t="shared" si="16"/>
        <v>964</v>
      </c>
      <c r="J302" s="140">
        <v>964000</v>
      </c>
    </row>
    <row r="303" spans="1:10" ht="51">
      <c r="A303" s="98">
        <f t="shared" si="14"/>
        <v>291</v>
      </c>
      <c r="B303" s="142" t="s">
        <v>1161</v>
      </c>
      <c r="C303" s="144" t="s">
        <v>250</v>
      </c>
      <c r="D303" s="144" t="s">
        <v>384</v>
      </c>
      <c r="E303" s="144" t="s">
        <v>689</v>
      </c>
      <c r="F303" s="144" t="s">
        <v>101</v>
      </c>
      <c r="G303" s="140">
        <f t="shared" si="15"/>
        <v>0</v>
      </c>
      <c r="H303" s="140">
        <v>0</v>
      </c>
      <c r="I303" s="140">
        <f t="shared" si="16"/>
        <v>14.4</v>
      </c>
      <c r="J303" s="140">
        <v>14400</v>
      </c>
    </row>
    <row r="304" spans="1:10" ht="12.75">
      <c r="A304" s="98">
        <f t="shared" si="14"/>
        <v>292</v>
      </c>
      <c r="B304" s="142" t="s">
        <v>1089</v>
      </c>
      <c r="C304" s="144" t="s">
        <v>250</v>
      </c>
      <c r="D304" s="144" t="s">
        <v>384</v>
      </c>
      <c r="E304" s="144" t="s">
        <v>689</v>
      </c>
      <c r="F304" s="144" t="s">
        <v>684</v>
      </c>
      <c r="G304" s="140">
        <f t="shared" si="15"/>
        <v>0</v>
      </c>
      <c r="H304" s="140">
        <v>0</v>
      </c>
      <c r="I304" s="140">
        <f t="shared" si="16"/>
        <v>14.4</v>
      </c>
      <c r="J304" s="140">
        <v>14400</v>
      </c>
    </row>
    <row r="305" spans="1:10" ht="38.25">
      <c r="A305" s="98">
        <f t="shared" si="14"/>
        <v>293</v>
      </c>
      <c r="B305" s="142" t="s">
        <v>1154</v>
      </c>
      <c r="C305" s="144" t="s">
        <v>250</v>
      </c>
      <c r="D305" s="144" t="s">
        <v>384</v>
      </c>
      <c r="E305" s="144" t="s">
        <v>766</v>
      </c>
      <c r="F305" s="144" t="s">
        <v>101</v>
      </c>
      <c r="G305" s="140">
        <f t="shared" si="15"/>
        <v>37224</v>
      </c>
      <c r="H305" s="140">
        <v>37224000</v>
      </c>
      <c r="I305" s="140">
        <f t="shared" si="16"/>
        <v>42490</v>
      </c>
      <c r="J305" s="140">
        <v>42490000</v>
      </c>
    </row>
    <row r="306" spans="1:10" ht="25.5">
      <c r="A306" s="98">
        <f t="shared" si="14"/>
        <v>294</v>
      </c>
      <c r="B306" s="142" t="s">
        <v>1155</v>
      </c>
      <c r="C306" s="144" t="s">
        <v>250</v>
      </c>
      <c r="D306" s="144" t="s">
        <v>384</v>
      </c>
      <c r="E306" s="144" t="s">
        <v>680</v>
      </c>
      <c r="F306" s="144" t="s">
        <v>101</v>
      </c>
      <c r="G306" s="140">
        <f t="shared" si="15"/>
        <v>37224</v>
      </c>
      <c r="H306" s="140">
        <v>37224000</v>
      </c>
      <c r="I306" s="140">
        <f t="shared" si="16"/>
        <v>42490</v>
      </c>
      <c r="J306" s="140">
        <v>42490000</v>
      </c>
    </row>
    <row r="307" spans="1:10" ht="26.25" customHeight="1">
      <c r="A307" s="98">
        <f t="shared" si="14"/>
        <v>295</v>
      </c>
      <c r="B307" s="142" t="s">
        <v>1162</v>
      </c>
      <c r="C307" s="144" t="s">
        <v>250</v>
      </c>
      <c r="D307" s="144" t="s">
        <v>384</v>
      </c>
      <c r="E307" s="144" t="s">
        <v>690</v>
      </c>
      <c r="F307" s="144" t="s">
        <v>101</v>
      </c>
      <c r="G307" s="140">
        <f t="shared" si="15"/>
        <v>37224</v>
      </c>
      <c r="H307" s="140">
        <v>37224000</v>
      </c>
      <c r="I307" s="140">
        <f t="shared" si="16"/>
        <v>42490</v>
      </c>
      <c r="J307" s="140">
        <v>42490000</v>
      </c>
    </row>
    <row r="308" spans="1:10" ht="12.75">
      <c r="A308" s="98">
        <f aca="true" t="shared" si="17" ref="A308:A369">1+A307</f>
        <v>296</v>
      </c>
      <c r="B308" s="142" t="s">
        <v>1089</v>
      </c>
      <c r="C308" s="144" t="s">
        <v>250</v>
      </c>
      <c r="D308" s="144" t="s">
        <v>384</v>
      </c>
      <c r="E308" s="144" t="s">
        <v>690</v>
      </c>
      <c r="F308" s="144" t="s">
        <v>684</v>
      </c>
      <c r="G308" s="140">
        <f t="shared" si="15"/>
        <v>37224</v>
      </c>
      <c r="H308" s="140">
        <v>37224000</v>
      </c>
      <c r="I308" s="140">
        <f t="shared" si="16"/>
        <v>42490</v>
      </c>
      <c r="J308" s="140">
        <v>42490000</v>
      </c>
    </row>
    <row r="309" spans="1:10" ht="38.25">
      <c r="A309" s="111">
        <f t="shared" si="17"/>
        <v>297</v>
      </c>
      <c r="B309" s="112" t="s">
        <v>1163</v>
      </c>
      <c r="C309" s="110" t="s">
        <v>92</v>
      </c>
      <c r="D309" s="110" t="s">
        <v>102</v>
      </c>
      <c r="E309" s="110" t="s">
        <v>113</v>
      </c>
      <c r="F309" s="110" t="s">
        <v>101</v>
      </c>
      <c r="G309" s="108">
        <f t="shared" si="15"/>
        <v>468932.45</v>
      </c>
      <c r="H309" s="140">
        <v>468932450</v>
      </c>
      <c r="I309" s="108">
        <f t="shared" si="16"/>
        <v>490594.63</v>
      </c>
      <c r="J309" s="140">
        <v>490594630</v>
      </c>
    </row>
    <row r="310" spans="1:10" ht="12.75">
      <c r="A310" s="98">
        <f t="shared" si="17"/>
        <v>298</v>
      </c>
      <c r="B310" s="142" t="s">
        <v>1128</v>
      </c>
      <c r="C310" s="144" t="s">
        <v>92</v>
      </c>
      <c r="D310" s="144" t="s">
        <v>230</v>
      </c>
      <c r="E310" s="144" t="s">
        <v>113</v>
      </c>
      <c r="F310" s="144" t="s">
        <v>101</v>
      </c>
      <c r="G310" s="140">
        <f t="shared" si="15"/>
        <v>468932.45</v>
      </c>
      <c r="H310" s="140">
        <v>468932450</v>
      </c>
      <c r="I310" s="140">
        <f t="shared" si="16"/>
        <v>490594.63</v>
      </c>
      <c r="J310" s="140">
        <v>490594630</v>
      </c>
    </row>
    <row r="311" spans="1:10" ht="12.75">
      <c r="A311" s="98">
        <f t="shared" si="17"/>
        <v>299</v>
      </c>
      <c r="B311" s="142" t="s">
        <v>1129</v>
      </c>
      <c r="C311" s="144" t="s">
        <v>92</v>
      </c>
      <c r="D311" s="144" t="s">
        <v>231</v>
      </c>
      <c r="E311" s="144" t="s">
        <v>113</v>
      </c>
      <c r="F311" s="144" t="s">
        <v>101</v>
      </c>
      <c r="G311" s="140">
        <f t="shared" si="15"/>
        <v>164747.3</v>
      </c>
      <c r="H311" s="140">
        <v>164747300</v>
      </c>
      <c r="I311" s="140">
        <f t="shared" si="16"/>
        <v>169760.705</v>
      </c>
      <c r="J311" s="140">
        <v>169760705</v>
      </c>
    </row>
    <row r="312" spans="1:10" ht="38.25">
      <c r="A312" s="98">
        <f t="shared" si="17"/>
        <v>300</v>
      </c>
      <c r="B312" s="142" t="s">
        <v>1164</v>
      </c>
      <c r="C312" s="144" t="s">
        <v>92</v>
      </c>
      <c r="D312" s="144" t="s">
        <v>231</v>
      </c>
      <c r="E312" s="144" t="s">
        <v>764</v>
      </c>
      <c r="F312" s="144" t="s">
        <v>101</v>
      </c>
      <c r="G312" s="140">
        <f t="shared" si="15"/>
        <v>164747.3</v>
      </c>
      <c r="H312" s="140">
        <v>164747300</v>
      </c>
      <c r="I312" s="140">
        <f t="shared" si="16"/>
        <v>169760.705</v>
      </c>
      <c r="J312" s="140">
        <v>169760705</v>
      </c>
    </row>
    <row r="313" spans="1:10" ht="38.25">
      <c r="A313" s="98">
        <f t="shared" si="17"/>
        <v>301</v>
      </c>
      <c r="B313" s="142" t="s">
        <v>1165</v>
      </c>
      <c r="C313" s="144" t="s">
        <v>92</v>
      </c>
      <c r="D313" s="144" t="s">
        <v>231</v>
      </c>
      <c r="E313" s="144" t="s">
        <v>594</v>
      </c>
      <c r="F313" s="144" t="s">
        <v>101</v>
      </c>
      <c r="G313" s="140">
        <f t="shared" si="15"/>
        <v>164747.3</v>
      </c>
      <c r="H313" s="140">
        <v>164747300</v>
      </c>
      <c r="I313" s="140">
        <f t="shared" si="16"/>
        <v>169760.705</v>
      </c>
      <c r="J313" s="140">
        <v>169760705</v>
      </c>
    </row>
    <row r="314" spans="1:10" ht="65.25" customHeight="1">
      <c r="A314" s="98">
        <f t="shared" si="17"/>
        <v>302</v>
      </c>
      <c r="B314" s="142" t="s">
        <v>1166</v>
      </c>
      <c r="C314" s="144" t="s">
        <v>92</v>
      </c>
      <c r="D314" s="144" t="s">
        <v>231</v>
      </c>
      <c r="E314" s="144" t="s">
        <v>595</v>
      </c>
      <c r="F314" s="144" t="s">
        <v>101</v>
      </c>
      <c r="G314" s="140">
        <f t="shared" si="15"/>
        <v>66323.7</v>
      </c>
      <c r="H314" s="140">
        <v>66323700</v>
      </c>
      <c r="I314" s="140">
        <f t="shared" si="16"/>
        <v>69958.15</v>
      </c>
      <c r="J314" s="140">
        <v>69958150</v>
      </c>
    </row>
    <row r="315" spans="1:10" ht="25.5">
      <c r="A315" s="98">
        <f t="shared" si="17"/>
        <v>303</v>
      </c>
      <c r="B315" s="142" t="s">
        <v>1029</v>
      </c>
      <c r="C315" s="144" t="s">
        <v>92</v>
      </c>
      <c r="D315" s="144" t="s">
        <v>231</v>
      </c>
      <c r="E315" s="144" t="s">
        <v>595</v>
      </c>
      <c r="F315" s="144" t="s">
        <v>694</v>
      </c>
      <c r="G315" s="140">
        <f t="shared" si="15"/>
        <v>66323.7</v>
      </c>
      <c r="H315" s="140">
        <v>66323700</v>
      </c>
      <c r="I315" s="140">
        <f t="shared" si="16"/>
        <v>69958.15</v>
      </c>
      <c r="J315" s="140">
        <v>69958150</v>
      </c>
    </row>
    <row r="316" spans="1:10" ht="102">
      <c r="A316" s="98">
        <f t="shared" si="17"/>
        <v>304</v>
      </c>
      <c r="B316" s="142" t="s">
        <v>1167</v>
      </c>
      <c r="C316" s="144" t="s">
        <v>92</v>
      </c>
      <c r="D316" s="144" t="s">
        <v>231</v>
      </c>
      <c r="E316" s="144" t="s">
        <v>596</v>
      </c>
      <c r="F316" s="144" t="s">
        <v>101</v>
      </c>
      <c r="G316" s="140">
        <f t="shared" si="15"/>
        <v>10035.59</v>
      </c>
      <c r="H316" s="140">
        <v>10035590</v>
      </c>
      <c r="I316" s="140">
        <f t="shared" si="16"/>
        <v>9470.865</v>
      </c>
      <c r="J316" s="140">
        <v>9470865</v>
      </c>
    </row>
    <row r="317" spans="1:10" ht="25.5">
      <c r="A317" s="98">
        <f t="shared" si="17"/>
        <v>305</v>
      </c>
      <c r="B317" s="142" t="s">
        <v>1001</v>
      </c>
      <c r="C317" s="144" t="s">
        <v>92</v>
      </c>
      <c r="D317" s="144" t="s">
        <v>231</v>
      </c>
      <c r="E317" s="144" t="s">
        <v>596</v>
      </c>
      <c r="F317" s="144" t="s">
        <v>693</v>
      </c>
      <c r="G317" s="140">
        <f t="shared" si="15"/>
        <v>10035.59</v>
      </c>
      <c r="H317" s="140">
        <v>10035590</v>
      </c>
      <c r="I317" s="140">
        <f t="shared" si="16"/>
        <v>9470.865</v>
      </c>
      <c r="J317" s="140">
        <v>9470865</v>
      </c>
    </row>
    <row r="318" spans="1:10" ht="38.25">
      <c r="A318" s="98">
        <f t="shared" si="17"/>
        <v>306</v>
      </c>
      <c r="B318" s="142" t="s">
        <v>1168</v>
      </c>
      <c r="C318" s="144" t="s">
        <v>92</v>
      </c>
      <c r="D318" s="144" t="s">
        <v>231</v>
      </c>
      <c r="E318" s="144" t="s">
        <v>597</v>
      </c>
      <c r="F318" s="144" t="s">
        <v>101</v>
      </c>
      <c r="G318" s="140">
        <f t="shared" si="15"/>
        <v>25874.47</v>
      </c>
      <c r="H318" s="140">
        <v>25874470</v>
      </c>
      <c r="I318" s="140">
        <f t="shared" si="16"/>
        <v>27501.68</v>
      </c>
      <c r="J318" s="140">
        <v>27501680</v>
      </c>
    </row>
    <row r="319" spans="1:10" ht="25.5">
      <c r="A319" s="98">
        <f t="shared" si="17"/>
        <v>307</v>
      </c>
      <c r="B319" s="142" t="s">
        <v>1001</v>
      </c>
      <c r="C319" s="144" t="s">
        <v>92</v>
      </c>
      <c r="D319" s="144" t="s">
        <v>231</v>
      </c>
      <c r="E319" s="144" t="s">
        <v>597</v>
      </c>
      <c r="F319" s="144" t="s">
        <v>693</v>
      </c>
      <c r="G319" s="140">
        <f t="shared" si="15"/>
        <v>25874.47</v>
      </c>
      <c r="H319" s="140">
        <v>25874470</v>
      </c>
      <c r="I319" s="140">
        <f t="shared" si="16"/>
        <v>27501.68</v>
      </c>
      <c r="J319" s="140">
        <v>27501680</v>
      </c>
    </row>
    <row r="320" spans="1:10" ht="38.25">
      <c r="A320" s="98">
        <f t="shared" si="17"/>
        <v>308</v>
      </c>
      <c r="B320" s="142" t="s">
        <v>1169</v>
      </c>
      <c r="C320" s="144" t="s">
        <v>92</v>
      </c>
      <c r="D320" s="144" t="s">
        <v>231</v>
      </c>
      <c r="E320" s="144" t="s">
        <v>598</v>
      </c>
      <c r="F320" s="144" t="s">
        <v>101</v>
      </c>
      <c r="G320" s="140">
        <f t="shared" si="15"/>
        <v>14540.42</v>
      </c>
      <c r="H320" s="140">
        <v>14540420</v>
      </c>
      <c r="I320" s="140">
        <f t="shared" si="16"/>
        <v>15453.17</v>
      </c>
      <c r="J320" s="140">
        <v>15453170</v>
      </c>
    </row>
    <row r="321" spans="1:10" ht="25.5">
      <c r="A321" s="98">
        <f t="shared" si="17"/>
        <v>309</v>
      </c>
      <c r="B321" s="142" t="s">
        <v>1001</v>
      </c>
      <c r="C321" s="144" t="s">
        <v>92</v>
      </c>
      <c r="D321" s="144" t="s">
        <v>231</v>
      </c>
      <c r="E321" s="144" t="s">
        <v>598</v>
      </c>
      <c r="F321" s="144" t="s">
        <v>693</v>
      </c>
      <c r="G321" s="140">
        <f t="shared" si="15"/>
        <v>14540.42</v>
      </c>
      <c r="H321" s="140">
        <v>14540420</v>
      </c>
      <c r="I321" s="140">
        <f t="shared" si="16"/>
        <v>15453.17</v>
      </c>
      <c r="J321" s="140">
        <v>15453170</v>
      </c>
    </row>
    <row r="322" spans="1:10" ht="63.75">
      <c r="A322" s="98">
        <f t="shared" si="17"/>
        <v>310</v>
      </c>
      <c r="B322" s="142" t="s">
        <v>1170</v>
      </c>
      <c r="C322" s="144" t="s">
        <v>92</v>
      </c>
      <c r="D322" s="144" t="s">
        <v>231</v>
      </c>
      <c r="E322" s="144" t="s">
        <v>599</v>
      </c>
      <c r="F322" s="144" t="s">
        <v>101</v>
      </c>
      <c r="G322" s="140">
        <f t="shared" si="15"/>
        <v>4471.65</v>
      </c>
      <c r="H322" s="140">
        <v>4471650</v>
      </c>
      <c r="I322" s="140">
        <f t="shared" si="16"/>
        <v>0</v>
      </c>
      <c r="J322" s="140">
        <v>0</v>
      </c>
    </row>
    <row r="323" spans="1:10" ht="25.5">
      <c r="A323" s="98">
        <f t="shared" si="17"/>
        <v>311</v>
      </c>
      <c r="B323" s="142" t="s">
        <v>1001</v>
      </c>
      <c r="C323" s="144" t="s">
        <v>92</v>
      </c>
      <c r="D323" s="144" t="s">
        <v>231</v>
      </c>
      <c r="E323" s="144" t="s">
        <v>599</v>
      </c>
      <c r="F323" s="144" t="s">
        <v>693</v>
      </c>
      <c r="G323" s="140">
        <f t="shared" si="15"/>
        <v>4471.65</v>
      </c>
      <c r="H323" s="140">
        <v>4471650</v>
      </c>
      <c r="I323" s="140">
        <f t="shared" si="16"/>
        <v>0</v>
      </c>
      <c r="J323" s="140">
        <v>0</v>
      </c>
    </row>
    <row r="324" spans="1:10" ht="102">
      <c r="A324" s="98">
        <f t="shared" si="17"/>
        <v>312</v>
      </c>
      <c r="B324" s="142" t="s">
        <v>1171</v>
      </c>
      <c r="C324" s="144" t="s">
        <v>92</v>
      </c>
      <c r="D324" s="144" t="s">
        <v>231</v>
      </c>
      <c r="E324" s="144" t="s">
        <v>600</v>
      </c>
      <c r="F324" s="144" t="s">
        <v>101</v>
      </c>
      <c r="G324" s="140">
        <f t="shared" si="15"/>
        <v>261.47</v>
      </c>
      <c r="H324" s="140">
        <v>261470</v>
      </c>
      <c r="I324" s="140">
        <f t="shared" si="16"/>
        <v>275.84</v>
      </c>
      <c r="J324" s="140">
        <v>275840</v>
      </c>
    </row>
    <row r="325" spans="1:10" ht="25.5">
      <c r="A325" s="98">
        <f t="shared" si="17"/>
        <v>313</v>
      </c>
      <c r="B325" s="142" t="s">
        <v>1001</v>
      </c>
      <c r="C325" s="144" t="s">
        <v>92</v>
      </c>
      <c r="D325" s="144" t="s">
        <v>231</v>
      </c>
      <c r="E325" s="144" t="s">
        <v>600</v>
      </c>
      <c r="F325" s="144" t="s">
        <v>693</v>
      </c>
      <c r="G325" s="140">
        <f t="shared" si="15"/>
        <v>261.47</v>
      </c>
      <c r="H325" s="140">
        <v>261470</v>
      </c>
      <c r="I325" s="140">
        <f t="shared" si="16"/>
        <v>275.84</v>
      </c>
      <c r="J325" s="140">
        <v>275840</v>
      </c>
    </row>
    <row r="326" spans="1:10" ht="76.5">
      <c r="A326" s="98">
        <f t="shared" si="17"/>
        <v>314</v>
      </c>
      <c r="B326" s="142" t="s">
        <v>1172</v>
      </c>
      <c r="C326" s="144" t="s">
        <v>92</v>
      </c>
      <c r="D326" s="144" t="s">
        <v>231</v>
      </c>
      <c r="E326" s="144" t="s">
        <v>601</v>
      </c>
      <c r="F326" s="144" t="s">
        <v>101</v>
      </c>
      <c r="G326" s="140">
        <f t="shared" si="15"/>
        <v>42049</v>
      </c>
      <c r="H326" s="140">
        <v>42049000</v>
      </c>
      <c r="I326" s="140">
        <f t="shared" si="16"/>
        <v>45877</v>
      </c>
      <c r="J326" s="140">
        <v>45877000</v>
      </c>
    </row>
    <row r="327" spans="1:10" ht="25.5">
      <c r="A327" s="98">
        <f t="shared" si="17"/>
        <v>315</v>
      </c>
      <c r="B327" s="142" t="s">
        <v>1029</v>
      </c>
      <c r="C327" s="144" t="s">
        <v>92</v>
      </c>
      <c r="D327" s="144" t="s">
        <v>231</v>
      </c>
      <c r="E327" s="144" t="s">
        <v>601</v>
      </c>
      <c r="F327" s="144" t="s">
        <v>694</v>
      </c>
      <c r="G327" s="140">
        <f t="shared" si="15"/>
        <v>42049</v>
      </c>
      <c r="H327" s="140">
        <v>42049000</v>
      </c>
      <c r="I327" s="140">
        <f t="shared" si="16"/>
        <v>45877</v>
      </c>
      <c r="J327" s="140">
        <v>45877000</v>
      </c>
    </row>
    <row r="328" spans="1:10" ht="76.5">
      <c r="A328" s="98">
        <f t="shared" si="17"/>
        <v>316</v>
      </c>
      <c r="B328" s="142" t="s">
        <v>1173</v>
      </c>
      <c r="C328" s="144" t="s">
        <v>92</v>
      </c>
      <c r="D328" s="144" t="s">
        <v>231</v>
      </c>
      <c r="E328" s="144" t="s">
        <v>602</v>
      </c>
      <c r="F328" s="144" t="s">
        <v>101</v>
      </c>
      <c r="G328" s="140">
        <f t="shared" si="15"/>
        <v>1191</v>
      </c>
      <c r="H328" s="140">
        <v>1191000</v>
      </c>
      <c r="I328" s="140">
        <f t="shared" si="16"/>
        <v>1224</v>
      </c>
      <c r="J328" s="140">
        <v>1224000</v>
      </c>
    </row>
    <row r="329" spans="1:10" ht="25.5">
      <c r="A329" s="98">
        <f t="shared" si="17"/>
        <v>317</v>
      </c>
      <c r="B329" s="142" t="s">
        <v>1001</v>
      </c>
      <c r="C329" s="144" t="s">
        <v>92</v>
      </c>
      <c r="D329" s="144" t="s">
        <v>231</v>
      </c>
      <c r="E329" s="144" t="s">
        <v>602</v>
      </c>
      <c r="F329" s="144" t="s">
        <v>693</v>
      </c>
      <c r="G329" s="140">
        <f t="shared" si="15"/>
        <v>1191</v>
      </c>
      <c r="H329" s="140">
        <v>1191000</v>
      </c>
      <c r="I329" s="140">
        <f t="shared" si="16"/>
        <v>1224</v>
      </c>
      <c r="J329" s="140">
        <v>1224000</v>
      </c>
    </row>
    <row r="330" spans="1:10" ht="12.75">
      <c r="A330" s="98">
        <f t="shared" si="17"/>
        <v>318</v>
      </c>
      <c r="B330" s="142" t="s">
        <v>1174</v>
      </c>
      <c r="C330" s="144" t="s">
        <v>92</v>
      </c>
      <c r="D330" s="144" t="s">
        <v>232</v>
      </c>
      <c r="E330" s="144" t="s">
        <v>113</v>
      </c>
      <c r="F330" s="144" t="s">
        <v>101</v>
      </c>
      <c r="G330" s="140">
        <f t="shared" si="15"/>
        <v>280862.5</v>
      </c>
      <c r="H330" s="140">
        <v>280862500</v>
      </c>
      <c r="I330" s="140">
        <f t="shared" si="16"/>
        <v>296836.715</v>
      </c>
      <c r="J330" s="140">
        <v>296836715</v>
      </c>
    </row>
    <row r="331" spans="1:10" ht="38.25">
      <c r="A331" s="98">
        <f t="shared" si="17"/>
        <v>319</v>
      </c>
      <c r="B331" s="142" t="s">
        <v>1164</v>
      </c>
      <c r="C331" s="144" t="s">
        <v>92</v>
      </c>
      <c r="D331" s="144" t="s">
        <v>232</v>
      </c>
      <c r="E331" s="144" t="s">
        <v>764</v>
      </c>
      <c r="F331" s="144" t="s">
        <v>101</v>
      </c>
      <c r="G331" s="140">
        <f t="shared" si="15"/>
        <v>280862.5</v>
      </c>
      <c r="H331" s="140">
        <v>280862500</v>
      </c>
      <c r="I331" s="140">
        <f t="shared" si="16"/>
        <v>296836.715</v>
      </c>
      <c r="J331" s="140">
        <v>296836715</v>
      </c>
    </row>
    <row r="332" spans="1:10" ht="38.25">
      <c r="A332" s="98">
        <f t="shared" si="17"/>
        <v>320</v>
      </c>
      <c r="B332" s="142" t="s">
        <v>1175</v>
      </c>
      <c r="C332" s="144" t="s">
        <v>92</v>
      </c>
      <c r="D332" s="144" t="s">
        <v>232</v>
      </c>
      <c r="E332" s="144" t="s">
        <v>603</v>
      </c>
      <c r="F332" s="144" t="s">
        <v>101</v>
      </c>
      <c r="G332" s="140">
        <f t="shared" si="15"/>
        <v>280862.5</v>
      </c>
      <c r="H332" s="140">
        <v>280862500</v>
      </c>
      <c r="I332" s="140">
        <f t="shared" si="16"/>
        <v>296836.715</v>
      </c>
      <c r="J332" s="140">
        <v>296836715</v>
      </c>
    </row>
    <row r="333" spans="1:10" ht="66" customHeight="1">
      <c r="A333" s="98">
        <f t="shared" si="17"/>
        <v>321</v>
      </c>
      <c r="B333" s="142" t="s">
        <v>1176</v>
      </c>
      <c r="C333" s="144" t="s">
        <v>92</v>
      </c>
      <c r="D333" s="144" t="s">
        <v>232</v>
      </c>
      <c r="E333" s="144" t="s">
        <v>604</v>
      </c>
      <c r="F333" s="144" t="s">
        <v>101</v>
      </c>
      <c r="G333" s="140">
        <f t="shared" si="15"/>
        <v>72540.98</v>
      </c>
      <c r="H333" s="140">
        <v>72540980</v>
      </c>
      <c r="I333" s="140">
        <f t="shared" si="16"/>
        <v>76528.86</v>
      </c>
      <c r="J333" s="140">
        <v>76528860</v>
      </c>
    </row>
    <row r="334" spans="1:10" ht="25.5">
      <c r="A334" s="98">
        <f t="shared" si="17"/>
        <v>322</v>
      </c>
      <c r="B334" s="142" t="s">
        <v>1029</v>
      </c>
      <c r="C334" s="144" t="s">
        <v>92</v>
      </c>
      <c r="D334" s="144" t="s">
        <v>232</v>
      </c>
      <c r="E334" s="144" t="s">
        <v>604</v>
      </c>
      <c r="F334" s="144" t="s">
        <v>694</v>
      </c>
      <c r="G334" s="140">
        <f t="shared" si="15"/>
        <v>72540.98</v>
      </c>
      <c r="H334" s="140">
        <v>72540980</v>
      </c>
      <c r="I334" s="140">
        <f t="shared" si="16"/>
        <v>76528.86</v>
      </c>
      <c r="J334" s="140">
        <v>76528860</v>
      </c>
    </row>
    <row r="335" spans="1:10" ht="105" customHeight="1">
      <c r="A335" s="98">
        <f t="shared" si="17"/>
        <v>323</v>
      </c>
      <c r="B335" s="142" t="s">
        <v>1177</v>
      </c>
      <c r="C335" s="144" t="s">
        <v>92</v>
      </c>
      <c r="D335" s="144" t="s">
        <v>232</v>
      </c>
      <c r="E335" s="144" t="s">
        <v>605</v>
      </c>
      <c r="F335" s="144" t="s">
        <v>101</v>
      </c>
      <c r="G335" s="140">
        <f t="shared" si="15"/>
        <v>5966.04</v>
      </c>
      <c r="H335" s="140">
        <v>5966040</v>
      </c>
      <c r="I335" s="140">
        <f t="shared" si="16"/>
        <v>5156.585</v>
      </c>
      <c r="J335" s="140">
        <v>5156585</v>
      </c>
    </row>
    <row r="336" spans="1:10" ht="25.5">
      <c r="A336" s="98">
        <f t="shared" si="17"/>
        <v>324</v>
      </c>
      <c r="B336" s="142" t="s">
        <v>1001</v>
      </c>
      <c r="C336" s="144" t="s">
        <v>92</v>
      </c>
      <c r="D336" s="144" t="s">
        <v>232</v>
      </c>
      <c r="E336" s="144" t="s">
        <v>605</v>
      </c>
      <c r="F336" s="144" t="s">
        <v>693</v>
      </c>
      <c r="G336" s="140">
        <f t="shared" si="15"/>
        <v>5966.04</v>
      </c>
      <c r="H336" s="140">
        <v>5966040</v>
      </c>
      <c r="I336" s="140">
        <f t="shared" si="16"/>
        <v>5156.585</v>
      </c>
      <c r="J336" s="140">
        <v>5156585</v>
      </c>
    </row>
    <row r="337" spans="1:10" ht="38.25">
      <c r="A337" s="98">
        <f t="shared" si="17"/>
        <v>325</v>
      </c>
      <c r="B337" s="142" t="s">
        <v>1178</v>
      </c>
      <c r="C337" s="144" t="s">
        <v>92</v>
      </c>
      <c r="D337" s="144" t="s">
        <v>232</v>
      </c>
      <c r="E337" s="144" t="s">
        <v>606</v>
      </c>
      <c r="F337" s="144" t="s">
        <v>101</v>
      </c>
      <c r="G337" s="140">
        <f t="shared" si="15"/>
        <v>26529.37</v>
      </c>
      <c r="H337" s="140">
        <v>26529370</v>
      </c>
      <c r="I337" s="140">
        <f t="shared" si="16"/>
        <v>27663.72</v>
      </c>
      <c r="J337" s="140">
        <v>27663720</v>
      </c>
    </row>
    <row r="338" spans="1:10" ht="25.5">
      <c r="A338" s="98">
        <f t="shared" si="17"/>
        <v>326</v>
      </c>
      <c r="B338" s="142" t="s">
        <v>1001</v>
      </c>
      <c r="C338" s="144" t="s">
        <v>92</v>
      </c>
      <c r="D338" s="144" t="s">
        <v>232</v>
      </c>
      <c r="E338" s="144" t="s">
        <v>606</v>
      </c>
      <c r="F338" s="144" t="s">
        <v>693</v>
      </c>
      <c r="G338" s="140">
        <f t="shared" si="15"/>
        <v>26519.395</v>
      </c>
      <c r="H338" s="140">
        <v>26519395</v>
      </c>
      <c r="I338" s="140">
        <f t="shared" si="16"/>
        <v>27653.246</v>
      </c>
      <c r="J338" s="140">
        <v>27653246</v>
      </c>
    </row>
    <row r="339" spans="1:10" ht="12.75">
      <c r="A339" s="98">
        <f t="shared" si="17"/>
        <v>327</v>
      </c>
      <c r="B339" s="142" t="s">
        <v>1030</v>
      </c>
      <c r="C339" s="144" t="s">
        <v>92</v>
      </c>
      <c r="D339" s="144" t="s">
        <v>232</v>
      </c>
      <c r="E339" s="144" t="s">
        <v>606</v>
      </c>
      <c r="F339" s="144" t="s">
        <v>695</v>
      </c>
      <c r="G339" s="140">
        <f t="shared" si="15"/>
        <v>9.975</v>
      </c>
      <c r="H339" s="140">
        <v>9975</v>
      </c>
      <c r="I339" s="140">
        <f t="shared" si="16"/>
        <v>10.474</v>
      </c>
      <c r="J339" s="140">
        <v>10474</v>
      </c>
    </row>
    <row r="340" spans="1:10" ht="25.5">
      <c r="A340" s="98">
        <f t="shared" si="17"/>
        <v>328</v>
      </c>
      <c r="B340" s="142" t="s">
        <v>1179</v>
      </c>
      <c r="C340" s="144" t="s">
        <v>92</v>
      </c>
      <c r="D340" s="144" t="s">
        <v>232</v>
      </c>
      <c r="E340" s="144" t="s">
        <v>607</v>
      </c>
      <c r="F340" s="144" t="s">
        <v>101</v>
      </c>
      <c r="G340" s="140">
        <f t="shared" si="15"/>
        <v>1541</v>
      </c>
      <c r="H340" s="140">
        <v>1541000</v>
      </c>
      <c r="I340" s="140">
        <f t="shared" si="16"/>
        <v>1989</v>
      </c>
      <c r="J340" s="140">
        <v>1989000</v>
      </c>
    </row>
    <row r="341" spans="1:10" ht="25.5">
      <c r="A341" s="98">
        <f t="shared" si="17"/>
        <v>329</v>
      </c>
      <c r="B341" s="142" t="s">
        <v>1001</v>
      </c>
      <c r="C341" s="144" t="s">
        <v>92</v>
      </c>
      <c r="D341" s="144" t="s">
        <v>232</v>
      </c>
      <c r="E341" s="144" t="s">
        <v>607</v>
      </c>
      <c r="F341" s="144" t="s">
        <v>693</v>
      </c>
      <c r="G341" s="140">
        <f t="shared" si="15"/>
        <v>1541</v>
      </c>
      <c r="H341" s="140">
        <v>1541000</v>
      </c>
      <c r="I341" s="140">
        <f t="shared" si="16"/>
        <v>1989</v>
      </c>
      <c r="J341" s="140">
        <v>1989000</v>
      </c>
    </row>
    <row r="342" spans="1:10" ht="63.75">
      <c r="A342" s="98">
        <f t="shared" si="17"/>
        <v>330</v>
      </c>
      <c r="B342" s="142" t="s">
        <v>1180</v>
      </c>
      <c r="C342" s="144" t="s">
        <v>92</v>
      </c>
      <c r="D342" s="144" t="s">
        <v>232</v>
      </c>
      <c r="E342" s="144" t="s">
        <v>608</v>
      </c>
      <c r="F342" s="144" t="s">
        <v>101</v>
      </c>
      <c r="G342" s="140">
        <f t="shared" si="15"/>
        <v>6016.19</v>
      </c>
      <c r="H342" s="140">
        <v>6016190</v>
      </c>
      <c r="I342" s="140">
        <f t="shared" si="16"/>
        <v>6243.79</v>
      </c>
      <c r="J342" s="140">
        <v>6243790</v>
      </c>
    </row>
    <row r="343" spans="1:10" ht="25.5">
      <c r="A343" s="98">
        <f t="shared" si="17"/>
        <v>331</v>
      </c>
      <c r="B343" s="142" t="s">
        <v>1001</v>
      </c>
      <c r="C343" s="144" t="s">
        <v>92</v>
      </c>
      <c r="D343" s="144" t="s">
        <v>232</v>
      </c>
      <c r="E343" s="144" t="s">
        <v>608</v>
      </c>
      <c r="F343" s="144" t="s">
        <v>693</v>
      </c>
      <c r="G343" s="140">
        <f t="shared" si="15"/>
        <v>6016.19</v>
      </c>
      <c r="H343" s="140">
        <v>6016190</v>
      </c>
      <c r="I343" s="140">
        <f t="shared" si="16"/>
        <v>6243.79</v>
      </c>
      <c r="J343" s="140">
        <v>6243790</v>
      </c>
    </row>
    <row r="344" spans="1:10" ht="63.75">
      <c r="A344" s="98">
        <f t="shared" si="17"/>
        <v>332</v>
      </c>
      <c r="B344" s="142" t="s">
        <v>1181</v>
      </c>
      <c r="C344" s="144" t="s">
        <v>92</v>
      </c>
      <c r="D344" s="144" t="s">
        <v>232</v>
      </c>
      <c r="E344" s="144" t="s">
        <v>609</v>
      </c>
      <c r="F344" s="144" t="s">
        <v>101</v>
      </c>
      <c r="G344" s="140">
        <f t="shared" si="15"/>
        <v>5721.48</v>
      </c>
      <c r="H344" s="140">
        <v>5721480</v>
      </c>
      <c r="I344" s="140">
        <f t="shared" si="16"/>
        <v>0</v>
      </c>
      <c r="J344" s="140">
        <v>0</v>
      </c>
    </row>
    <row r="345" spans="1:10" ht="25.5">
      <c r="A345" s="98">
        <f t="shared" si="17"/>
        <v>333</v>
      </c>
      <c r="B345" s="142" t="s">
        <v>1001</v>
      </c>
      <c r="C345" s="144" t="s">
        <v>92</v>
      </c>
      <c r="D345" s="144" t="s">
        <v>232</v>
      </c>
      <c r="E345" s="144" t="s">
        <v>609</v>
      </c>
      <c r="F345" s="144" t="s">
        <v>693</v>
      </c>
      <c r="G345" s="140">
        <f t="shared" si="15"/>
        <v>5721.48</v>
      </c>
      <c r="H345" s="140">
        <v>5721480</v>
      </c>
      <c r="I345" s="140">
        <f t="shared" si="16"/>
        <v>0</v>
      </c>
      <c r="J345" s="140">
        <v>0</v>
      </c>
    </row>
    <row r="346" spans="1:10" ht="63.75">
      <c r="A346" s="98">
        <f t="shared" si="17"/>
        <v>334</v>
      </c>
      <c r="B346" s="142" t="s">
        <v>1182</v>
      </c>
      <c r="C346" s="144" t="s">
        <v>92</v>
      </c>
      <c r="D346" s="144" t="s">
        <v>232</v>
      </c>
      <c r="E346" s="144" t="s">
        <v>610</v>
      </c>
      <c r="F346" s="144" t="s">
        <v>101</v>
      </c>
      <c r="G346" s="140">
        <f t="shared" si="15"/>
        <v>1400</v>
      </c>
      <c r="H346" s="140">
        <v>1400000</v>
      </c>
      <c r="I346" s="140">
        <f t="shared" si="16"/>
        <v>1470</v>
      </c>
      <c r="J346" s="140">
        <v>1470000</v>
      </c>
    </row>
    <row r="347" spans="1:10" ht="25.5">
      <c r="A347" s="98">
        <f t="shared" si="17"/>
        <v>335</v>
      </c>
      <c r="B347" s="142" t="s">
        <v>1001</v>
      </c>
      <c r="C347" s="144" t="s">
        <v>92</v>
      </c>
      <c r="D347" s="144" t="s">
        <v>232</v>
      </c>
      <c r="E347" s="144" t="s">
        <v>610</v>
      </c>
      <c r="F347" s="144" t="s">
        <v>693</v>
      </c>
      <c r="G347" s="140">
        <f t="shared" si="15"/>
        <v>1400</v>
      </c>
      <c r="H347" s="140">
        <v>1400000</v>
      </c>
      <c r="I347" s="140">
        <f t="shared" si="16"/>
        <v>1470</v>
      </c>
      <c r="J347" s="140">
        <v>1470000</v>
      </c>
    </row>
    <row r="348" spans="1:10" ht="102">
      <c r="A348" s="98">
        <f t="shared" si="17"/>
        <v>336</v>
      </c>
      <c r="B348" s="142" t="s">
        <v>1183</v>
      </c>
      <c r="C348" s="144" t="s">
        <v>92</v>
      </c>
      <c r="D348" s="144" t="s">
        <v>232</v>
      </c>
      <c r="E348" s="144" t="s">
        <v>611</v>
      </c>
      <c r="F348" s="144" t="s">
        <v>101</v>
      </c>
      <c r="G348" s="140">
        <f t="shared" si="15"/>
        <v>242.44</v>
      </c>
      <c r="H348" s="140">
        <v>242440</v>
      </c>
      <c r="I348" s="140">
        <f t="shared" si="16"/>
        <v>255.76</v>
      </c>
      <c r="J348" s="140">
        <v>255760</v>
      </c>
    </row>
    <row r="349" spans="1:10" ht="25.5">
      <c r="A349" s="98">
        <f t="shared" si="17"/>
        <v>337</v>
      </c>
      <c r="B349" s="142" t="s">
        <v>1001</v>
      </c>
      <c r="C349" s="144" t="s">
        <v>92</v>
      </c>
      <c r="D349" s="144" t="s">
        <v>232</v>
      </c>
      <c r="E349" s="144" t="s">
        <v>611</v>
      </c>
      <c r="F349" s="144" t="s">
        <v>693</v>
      </c>
      <c r="G349" s="140">
        <f aca="true" t="shared" si="18" ref="G349:G410">H349/1000</f>
        <v>242.44</v>
      </c>
      <c r="H349" s="140">
        <v>242440</v>
      </c>
      <c r="I349" s="140">
        <f aca="true" t="shared" si="19" ref="I349:I410">J349/1000</f>
        <v>255.76</v>
      </c>
      <c r="J349" s="140">
        <v>255760</v>
      </c>
    </row>
    <row r="350" spans="1:10" ht="114.75">
      <c r="A350" s="98">
        <f t="shared" si="17"/>
        <v>338</v>
      </c>
      <c r="B350" s="142" t="s">
        <v>1184</v>
      </c>
      <c r="C350" s="144" t="s">
        <v>92</v>
      </c>
      <c r="D350" s="144" t="s">
        <v>232</v>
      </c>
      <c r="E350" s="144" t="s">
        <v>612</v>
      </c>
      <c r="F350" s="144" t="s">
        <v>101</v>
      </c>
      <c r="G350" s="140">
        <f t="shared" si="18"/>
        <v>144239</v>
      </c>
      <c r="H350" s="140">
        <v>144239000</v>
      </c>
      <c r="I350" s="140">
        <f t="shared" si="19"/>
        <v>160160</v>
      </c>
      <c r="J350" s="140">
        <v>160160000</v>
      </c>
    </row>
    <row r="351" spans="1:10" ht="25.5">
      <c r="A351" s="98">
        <f t="shared" si="17"/>
        <v>339</v>
      </c>
      <c r="B351" s="142" t="s">
        <v>1029</v>
      </c>
      <c r="C351" s="144" t="s">
        <v>92</v>
      </c>
      <c r="D351" s="144" t="s">
        <v>232</v>
      </c>
      <c r="E351" s="144" t="s">
        <v>612</v>
      </c>
      <c r="F351" s="144" t="s">
        <v>694</v>
      </c>
      <c r="G351" s="140">
        <f t="shared" si="18"/>
        <v>144239</v>
      </c>
      <c r="H351" s="140">
        <v>144239000</v>
      </c>
      <c r="I351" s="140">
        <f t="shared" si="19"/>
        <v>160160</v>
      </c>
      <c r="J351" s="140">
        <v>160160000</v>
      </c>
    </row>
    <row r="352" spans="1:10" ht="114.75">
      <c r="A352" s="98">
        <f t="shared" si="17"/>
        <v>340</v>
      </c>
      <c r="B352" s="142" t="s">
        <v>1185</v>
      </c>
      <c r="C352" s="144" t="s">
        <v>92</v>
      </c>
      <c r="D352" s="144" t="s">
        <v>232</v>
      </c>
      <c r="E352" s="144" t="s">
        <v>613</v>
      </c>
      <c r="F352" s="144" t="s">
        <v>101</v>
      </c>
      <c r="G352" s="140">
        <f t="shared" si="18"/>
        <v>3572</v>
      </c>
      <c r="H352" s="140">
        <v>3572000</v>
      </c>
      <c r="I352" s="140">
        <f t="shared" si="19"/>
        <v>3672</v>
      </c>
      <c r="J352" s="140">
        <v>3672000</v>
      </c>
    </row>
    <row r="353" spans="1:10" ht="25.5">
      <c r="A353" s="98">
        <f t="shared" si="17"/>
        <v>341</v>
      </c>
      <c r="B353" s="142" t="s">
        <v>1001</v>
      </c>
      <c r="C353" s="144" t="s">
        <v>92</v>
      </c>
      <c r="D353" s="144" t="s">
        <v>232</v>
      </c>
      <c r="E353" s="144" t="s">
        <v>613</v>
      </c>
      <c r="F353" s="144" t="s">
        <v>693</v>
      </c>
      <c r="G353" s="140">
        <f>H353/1000</f>
        <v>3572</v>
      </c>
      <c r="H353" s="140">
        <v>3572000</v>
      </c>
      <c r="I353" s="140">
        <f>J353/1000</f>
        <v>3672</v>
      </c>
      <c r="J353" s="140">
        <v>3672000</v>
      </c>
    </row>
    <row r="354" spans="1:10" ht="26.25" customHeight="1">
      <c r="A354" s="98">
        <f t="shared" si="17"/>
        <v>342</v>
      </c>
      <c r="B354" s="142" t="s">
        <v>1186</v>
      </c>
      <c r="C354" s="144" t="s">
        <v>92</v>
      </c>
      <c r="D354" s="144" t="s">
        <v>232</v>
      </c>
      <c r="E354" s="144" t="s">
        <v>614</v>
      </c>
      <c r="F354" s="144" t="s">
        <v>101</v>
      </c>
      <c r="G354" s="140">
        <f t="shared" si="18"/>
        <v>13094</v>
      </c>
      <c r="H354" s="140">
        <v>13094000</v>
      </c>
      <c r="I354" s="140">
        <f t="shared" si="19"/>
        <v>13697</v>
      </c>
      <c r="J354" s="140">
        <v>13697000</v>
      </c>
    </row>
    <row r="355" spans="1:10" ht="25.5">
      <c r="A355" s="98">
        <f t="shared" si="17"/>
        <v>343</v>
      </c>
      <c r="B355" s="142" t="s">
        <v>1001</v>
      </c>
      <c r="C355" s="144" t="s">
        <v>92</v>
      </c>
      <c r="D355" s="144" t="s">
        <v>232</v>
      </c>
      <c r="E355" s="144" t="s">
        <v>614</v>
      </c>
      <c r="F355" s="144" t="s">
        <v>693</v>
      </c>
      <c r="G355" s="140">
        <f t="shared" si="18"/>
        <v>13094</v>
      </c>
      <c r="H355" s="140">
        <v>13094000</v>
      </c>
      <c r="I355" s="140">
        <f t="shared" si="19"/>
        <v>13697</v>
      </c>
      <c r="J355" s="140">
        <v>13697000</v>
      </c>
    </row>
    <row r="356" spans="1:10" ht="12.75">
      <c r="A356" s="98">
        <f t="shared" si="17"/>
        <v>344</v>
      </c>
      <c r="B356" s="142" t="s">
        <v>1187</v>
      </c>
      <c r="C356" s="144" t="s">
        <v>92</v>
      </c>
      <c r="D356" s="144" t="s">
        <v>233</v>
      </c>
      <c r="E356" s="144" t="s">
        <v>113</v>
      </c>
      <c r="F356" s="144" t="s">
        <v>101</v>
      </c>
      <c r="G356" s="140">
        <f t="shared" si="18"/>
        <v>16844.02</v>
      </c>
      <c r="H356" s="140">
        <v>16844020</v>
      </c>
      <c r="I356" s="140">
        <f t="shared" si="19"/>
        <v>17191.3</v>
      </c>
      <c r="J356" s="140">
        <v>17191300</v>
      </c>
    </row>
    <row r="357" spans="1:10" ht="38.25">
      <c r="A357" s="98">
        <f t="shared" si="17"/>
        <v>345</v>
      </c>
      <c r="B357" s="142" t="s">
        <v>1164</v>
      </c>
      <c r="C357" s="144" t="s">
        <v>92</v>
      </c>
      <c r="D357" s="144" t="s">
        <v>233</v>
      </c>
      <c r="E357" s="144" t="s">
        <v>764</v>
      </c>
      <c r="F357" s="144" t="s">
        <v>101</v>
      </c>
      <c r="G357" s="140">
        <f t="shared" si="18"/>
        <v>16844.02</v>
      </c>
      <c r="H357" s="140">
        <v>16844020</v>
      </c>
      <c r="I357" s="140">
        <f t="shared" si="19"/>
        <v>17191.3</v>
      </c>
      <c r="J357" s="140">
        <v>17191300</v>
      </c>
    </row>
    <row r="358" spans="1:10" ht="38.25">
      <c r="A358" s="98">
        <f t="shared" si="17"/>
        <v>346</v>
      </c>
      <c r="B358" s="142" t="s">
        <v>1188</v>
      </c>
      <c r="C358" s="144" t="s">
        <v>92</v>
      </c>
      <c r="D358" s="144" t="s">
        <v>233</v>
      </c>
      <c r="E358" s="144" t="s">
        <v>619</v>
      </c>
      <c r="F358" s="144" t="s">
        <v>101</v>
      </c>
      <c r="G358" s="140">
        <f t="shared" si="18"/>
        <v>16369.02</v>
      </c>
      <c r="H358" s="140">
        <v>16369020</v>
      </c>
      <c r="I358" s="140">
        <f t="shared" si="19"/>
        <v>17191.3</v>
      </c>
      <c r="J358" s="140">
        <v>17191300</v>
      </c>
    </row>
    <row r="359" spans="1:10" ht="25.5">
      <c r="A359" s="98">
        <f t="shared" si="17"/>
        <v>347</v>
      </c>
      <c r="B359" s="142" t="s">
        <v>1189</v>
      </c>
      <c r="C359" s="144" t="s">
        <v>92</v>
      </c>
      <c r="D359" s="144" t="s">
        <v>233</v>
      </c>
      <c r="E359" s="144" t="s">
        <v>620</v>
      </c>
      <c r="F359" s="144" t="s">
        <v>101</v>
      </c>
      <c r="G359" s="140">
        <f t="shared" si="18"/>
        <v>7255.7</v>
      </c>
      <c r="H359" s="140">
        <v>7255700</v>
      </c>
      <c r="I359" s="140">
        <f t="shared" si="19"/>
        <v>7668.39</v>
      </c>
      <c r="J359" s="140">
        <v>7668390</v>
      </c>
    </row>
    <row r="360" spans="1:10" ht="25.5">
      <c r="A360" s="98">
        <f t="shared" si="17"/>
        <v>348</v>
      </c>
      <c r="B360" s="142" t="s">
        <v>1001</v>
      </c>
      <c r="C360" s="144" t="s">
        <v>92</v>
      </c>
      <c r="D360" s="144" t="s">
        <v>233</v>
      </c>
      <c r="E360" s="144" t="s">
        <v>620</v>
      </c>
      <c r="F360" s="144" t="s">
        <v>693</v>
      </c>
      <c r="G360" s="140">
        <f t="shared" si="18"/>
        <v>7255.7</v>
      </c>
      <c r="H360" s="140">
        <v>7255700</v>
      </c>
      <c r="I360" s="140">
        <f t="shared" si="19"/>
        <v>7668.39</v>
      </c>
      <c r="J360" s="140">
        <v>7668390</v>
      </c>
    </row>
    <row r="361" spans="1:10" ht="28.5" customHeight="1">
      <c r="A361" s="98">
        <f t="shared" si="17"/>
        <v>349</v>
      </c>
      <c r="B361" s="142" t="s">
        <v>1190</v>
      </c>
      <c r="C361" s="144" t="s">
        <v>92</v>
      </c>
      <c r="D361" s="144" t="s">
        <v>233</v>
      </c>
      <c r="E361" s="144" t="s">
        <v>621</v>
      </c>
      <c r="F361" s="144" t="s">
        <v>101</v>
      </c>
      <c r="G361" s="140">
        <f t="shared" si="18"/>
        <v>907.22</v>
      </c>
      <c r="H361" s="140">
        <v>907220</v>
      </c>
      <c r="I361" s="140">
        <f t="shared" si="19"/>
        <v>911.51</v>
      </c>
      <c r="J361" s="140">
        <v>911510</v>
      </c>
    </row>
    <row r="362" spans="1:10" ht="25.5">
      <c r="A362" s="98">
        <f t="shared" si="17"/>
        <v>350</v>
      </c>
      <c r="B362" s="142" t="s">
        <v>1001</v>
      </c>
      <c r="C362" s="144" t="s">
        <v>92</v>
      </c>
      <c r="D362" s="144" t="s">
        <v>233</v>
      </c>
      <c r="E362" s="144" t="s">
        <v>621</v>
      </c>
      <c r="F362" s="144" t="s">
        <v>693</v>
      </c>
      <c r="G362" s="140">
        <f t="shared" si="18"/>
        <v>907.22</v>
      </c>
      <c r="H362" s="140">
        <v>907220</v>
      </c>
      <c r="I362" s="140">
        <f t="shared" si="19"/>
        <v>911.51</v>
      </c>
      <c r="J362" s="140">
        <v>911510</v>
      </c>
    </row>
    <row r="363" spans="1:10" ht="51">
      <c r="A363" s="98">
        <f t="shared" si="17"/>
        <v>351</v>
      </c>
      <c r="B363" s="142" t="s">
        <v>1191</v>
      </c>
      <c r="C363" s="144" t="s">
        <v>92</v>
      </c>
      <c r="D363" s="144" t="s">
        <v>233</v>
      </c>
      <c r="E363" s="144" t="s">
        <v>622</v>
      </c>
      <c r="F363" s="144" t="s">
        <v>101</v>
      </c>
      <c r="G363" s="140">
        <f t="shared" si="18"/>
        <v>100</v>
      </c>
      <c r="H363" s="140">
        <v>100000</v>
      </c>
      <c r="I363" s="140">
        <f t="shared" si="19"/>
        <v>100</v>
      </c>
      <c r="J363" s="140">
        <v>100000</v>
      </c>
    </row>
    <row r="364" spans="1:10" ht="25.5">
      <c r="A364" s="98">
        <f t="shared" si="17"/>
        <v>352</v>
      </c>
      <c r="B364" s="142" t="s">
        <v>1001</v>
      </c>
      <c r="C364" s="144" t="s">
        <v>92</v>
      </c>
      <c r="D364" s="144" t="s">
        <v>233</v>
      </c>
      <c r="E364" s="144" t="s">
        <v>622</v>
      </c>
      <c r="F364" s="144" t="s">
        <v>693</v>
      </c>
      <c r="G364" s="140">
        <f t="shared" si="18"/>
        <v>100</v>
      </c>
      <c r="H364" s="140">
        <v>100000</v>
      </c>
      <c r="I364" s="140">
        <f t="shared" si="19"/>
        <v>100</v>
      </c>
      <c r="J364" s="140">
        <v>100000</v>
      </c>
    </row>
    <row r="365" spans="1:10" ht="12.75">
      <c r="A365" s="98">
        <f t="shared" si="17"/>
        <v>353</v>
      </c>
      <c r="B365" s="142" t="s">
        <v>1192</v>
      </c>
      <c r="C365" s="144" t="s">
        <v>92</v>
      </c>
      <c r="D365" s="144" t="s">
        <v>233</v>
      </c>
      <c r="E365" s="144" t="s">
        <v>623</v>
      </c>
      <c r="F365" s="144" t="s">
        <v>101</v>
      </c>
      <c r="G365" s="140">
        <f t="shared" si="18"/>
        <v>8106.1</v>
      </c>
      <c r="H365" s="140">
        <v>8106100</v>
      </c>
      <c r="I365" s="140">
        <f t="shared" si="19"/>
        <v>8511.4</v>
      </c>
      <c r="J365" s="140">
        <v>8511400</v>
      </c>
    </row>
    <row r="366" spans="1:10" ht="25.5">
      <c r="A366" s="98">
        <f t="shared" si="17"/>
        <v>354</v>
      </c>
      <c r="B366" s="142" t="s">
        <v>1001</v>
      </c>
      <c r="C366" s="144" t="s">
        <v>92</v>
      </c>
      <c r="D366" s="144" t="s">
        <v>233</v>
      </c>
      <c r="E366" s="144" t="s">
        <v>623</v>
      </c>
      <c r="F366" s="144" t="s">
        <v>693</v>
      </c>
      <c r="G366" s="140">
        <f t="shared" si="18"/>
        <v>8106.1</v>
      </c>
      <c r="H366" s="140">
        <v>8106100</v>
      </c>
      <c r="I366" s="140">
        <f t="shared" si="19"/>
        <v>8511.4</v>
      </c>
      <c r="J366" s="140">
        <v>8511400</v>
      </c>
    </row>
    <row r="367" spans="1:10" ht="38.25">
      <c r="A367" s="98">
        <f t="shared" si="17"/>
        <v>355</v>
      </c>
      <c r="B367" s="142" t="s">
        <v>1193</v>
      </c>
      <c r="C367" s="144" t="s">
        <v>92</v>
      </c>
      <c r="D367" s="144" t="s">
        <v>233</v>
      </c>
      <c r="E367" s="144" t="s">
        <v>624</v>
      </c>
      <c r="F367" s="144" t="s">
        <v>101</v>
      </c>
      <c r="G367" s="140">
        <f t="shared" si="18"/>
        <v>475</v>
      </c>
      <c r="H367" s="140">
        <v>475000</v>
      </c>
      <c r="I367" s="140">
        <f t="shared" si="19"/>
        <v>0</v>
      </c>
      <c r="J367" s="140">
        <v>0</v>
      </c>
    </row>
    <row r="368" spans="1:10" ht="38.25">
      <c r="A368" s="98">
        <f t="shared" si="17"/>
        <v>356</v>
      </c>
      <c r="B368" s="142" t="s">
        <v>1194</v>
      </c>
      <c r="C368" s="144" t="s">
        <v>92</v>
      </c>
      <c r="D368" s="144" t="s">
        <v>233</v>
      </c>
      <c r="E368" s="144" t="s">
        <v>625</v>
      </c>
      <c r="F368" s="144" t="s">
        <v>101</v>
      </c>
      <c r="G368" s="140">
        <f t="shared" si="18"/>
        <v>150</v>
      </c>
      <c r="H368" s="140">
        <v>150000</v>
      </c>
      <c r="I368" s="140">
        <f t="shared" si="19"/>
        <v>0</v>
      </c>
      <c r="J368" s="140">
        <v>0</v>
      </c>
    </row>
    <row r="369" spans="1:10" ht="25.5">
      <c r="A369" s="98">
        <f t="shared" si="17"/>
        <v>357</v>
      </c>
      <c r="B369" s="142" t="s">
        <v>1001</v>
      </c>
      <c r="C369" s="144" t="s">
        <v>92</v>
      </c>
      <c r="D369" s="144" t="s">
        <v>233</v>
      </c>
      <c r="E369" s="144" t="s">
        <v>625</v>
      </c>
      <c r="F369" s="144" t="s">
        <v>693</v>
      </c>
      <c r="G369" s="140">
        <f t="shared" si="18"/>
        <v>150</v>
      </c>
      <c r="H369" s="140">
        <v>150000</v>
      </c>
      <c r="I369" s="140">
        <f t="shared" si="19"/>
        <v>0</v>
      </c>
      <c r="J369" s="140">
        <v>0</v>
      </c>
    </row>
    <row r="370" spans="1:10" ht="38.25">
      <c r="A370" s="98">
        <f aca="true" t="shared" si="20" ref="A370:A431">1+A369</f>
        <v>358</v>
      </c>
      <c r="B370" s="142" t="s">
        <v>1195</v>
      </c>
      <c r="C370" s="144" t="s">
        <v>92</v>
      </c>
      <c r="D370" s="144" t="s">
        <v>233</v>
      </c>
      <c r="E370" s="144" t="s">
        <v>626</v>
      </c>
      <c r="F370" s="144" t="s">
        <v>101</v>
      </c>
      <c r="G370" s="140">
        <f t="shared" si="18"/>
        <v>230</v>
      </c>
      <c r="H370" s="140">
        <v>230000</v>
      </c>
      <c r="I370" s="140">
        <f t="shared" si="19"/>
        <v>0</v>
      </c>
      <c r="J370" s="140">
        <v>0</v>
      </c>
    </row>
    <row r="371" spans="1:10" ht="25.5">
      <c r="A371" s="98">
        <f t="shared" si="20"/>
        <v>359</v>
      </c>
      <c r="B371" s="142" t="s">
        <v>1001</v>
      </c>
      <c r="C371" s="144" t="s">
        <v>92</v>
      </c>
      <c r="D371" s="144" t="s">
        <v>233</v>
      </c>
      <c r="E371" s="144" t="s">
        <v>626</v>
      </c>
      <c r="F371" s="144" t="s">
        <v>693</v>
      </c>
      <c r="G371" s="140">
        <f t="shared" si="18"/>
        <v>230</v>
      </c>
      <c r="H371" s="140">
        <v>230000</v>
      </c>
      <c r="I371" s="140">
        <f t="shared" si="19"/>
        <v>0</v>
      </c>
      <c r="J371" s="140">
        <v>0</v>
      </c>
    </row>
    <row r="372" spans="1:10" ht="38.25">
      <c r="A372" s="98">
        <f t="shared" si="20"/>
        <v>360</v>
      </c>
      <c r="B372" s="142" t="s">
        <v>1196</v>
      </c>
      <c r="C372" s="144" t="s">
        <v>92</v>
      </c>
      <c r="D372" s="144" t="s">
        <v>233</v>
      </c>
      <c r="E372" s="144" t="s">
        <v>628</v>
      </c>
      <c r="F372" s="144" t="s">
        <v>101</v>
      </c>
      <c r="G372" s="140">
        <f t="shared" si="18"/>
        <v>90</v>
      </c>
      <c r="H372" s="140">
        <v>90000</v>
      </c>
      <c r="I372" s="140">
        <f t="shared" si="19"/>
        <v>0</v>
      </c>
      <c r="J372" s="140">
        <v>0</v>
      </c>
    </row>
    <row r="373" spans="1:10" ht="25.5">
      <c r="A373" s="98">
        <f t="shared" si="20"/>
        <v>361</v>
      </c>
      <c r="B373" s="142" t="s">
        <v>1001</v>
      </c>
      <c r="C373" s="144" t="s">
        <v>92</v>
      </c>
      <c r="D373" s="144" t="s">
        <v>233</v>
      </c>
      <c r="E373" s="144" t="s">
        <v>628</v>
      </c>
      <c r="F373" s="144" t="s">
        <v>693</v>
      </c>
      <c r="G373" s="140">
        <f t="shared" si="18"/>
        <v>90</v>
      </c>
      <c r="H373" s="140">
        <v>90000</v>
      </c>
      <c r="I373" s="140">
        <f t="shared" si="19"/>
        <v>0</v>
      </c>
      <c r="J373" s="140">
        <v>0</v>
      </c>
    </row>
    <row r="374" spans="1:10" ht="38.25">
      <c r="A374" s="98">
        <f t="shared" si="20"/>
        <v>362</v>
      </c>
      <c r="B374" s="142" t="s">
        <v>1197</v>
      </c>
      <c r="C374" s="144" t="s">
        <v>92</v>
      </c>
      <c r="D374" s="144" t="s">
        <v>233</v>
      </c>
      <c r="E374" s="144" t="s">
        <v>629</v>
      </c>
      <c r="F374" s="144" t="s">
        <v>101</v>
      </c>
      <c r="G374" s="140">
        <f t="shared" si="18"/>
        <v>5</v>
      </c>
      <c r="H374" s="140">
        <v>5000</v>
      </c>
      <c r="I374" s="140">
        <f t="shared" si="19"/>
        <v>0</v>
      </c>
      <c r="J374" s="140">
        <v>0</v>
      </c>
    </row>
    <row r="375" spans="1:10" ht="25.5">
      <c r="A375" s="98">
        <f t="shared" si="20"/>
        <v>363</v>
      </c>
      <c r="B375" s="142" t="s">
        <v>1001</v>
      </c>
      <c r="C375" s="144" t="s">
        <v>92</v>
      </c>
      <c r="D375" s="144" t="s">
        <v>233</v>
      </c>
      <c r="E375" s="144" t="s">
        <v>629</v>
      </c>
      <c r="F375" s="144" t="s">
        <v>693</v>
      </c>
      <c r="G375" s="140">
        <f t="shared" si="18"/>
        <v>5</v>
      </c>
      <c r="H375" s="140">
        <v>5000</v>
      </c>
      <c r="I375" s="140">
        <f t="shared" si="19"/>
        <v>0</v>
      </c>
      <c r="J375" s="140">
        <v>0</v>
      </c>
    </row>
    <row r="376" spans="1:10" ht="12.75">
      <c r="A376" s="98">
        <f t="shared" si="20"/>
        <v>364</v>
      </c>
      <c r="B376" s="142" t="s">
        <v>1198</v>
      </c>
      <c r="C376" s="144" t="s">
        <v>92</v>
      </c>
      <c r="D376" s="144" t="s">
        <v>234</v>
      </c>
      <c r="E376" s="144" t="s">
        <v>113</v>
      </c>
      <c r="F376" s="144" t="s">
        <v>101</v>
      </c>
      <c r="G376" s="140">
        <f t="shared" si="18"/>
        <v>6478.63</v>
      </c>
      <c r="H376" s="140">
        <v>6478630</v>
      </c>
      <c r="I376" s="140">
        <f t="shared" si="19"/>
        <v>6805.91</v>
      </c>
      <c r="J376" s="140">
        <v>6805910</v>
      </c>
    </row>
    <row r="377" spans="1:10" ht="38.25">
      <c r="A377" s="98">
        <f t="shared" si="20"/>
        <v>365</v>
      </c>
      <c r="B377" s="142" t="s">
        <v>1164</v>
      </c>
      <c r="C377" s="144" t="s">
        <v>92</v>
      </c>
      <c r="D377" s="144" t="s">
        <v>234</v>
      </c>
      <c r="E377" s="144" t="s">
        <v>764</v>
      </c>
      <c r="F377" s="144" t="s">
        <v>101</v>
      </c>
      <c r="G377" s="140">
        <f t="shared" si="18"/>
        <v>6478.63</v>
      </c>
      <c r="H377" s="140">
        <v>6478630</v>
      </c>
      <c r="I377" s="140">
        <f t="shared" si="19"/>
        <v>6805.91</v>
      </c>
      <c r="J377" s="140">
        <v>6805910</v>
      </c>
    </row>
    <row r="378" spans="1:10" ht="51">
      <c r="A378" s="98">
        <f t="shared" si="20"/>
        <v>366</v>
      </c>
      <c r="B378" s="142" t="s">
        <v>1199</v>
      </c>
      <c r="C378" s="144" t="s">
        <v>92</v>
      </c>
      <c r="D378" s="144" t="s">
        <v>234</v>
      </c>
      <c r="E378" s="144" t="s">
        <v>643</v>
      </c>
      <c r="F378" s="144" t="s">
        <v>101</v>
      </c>
      <c r="G378" s="140">
        <f t="shared" si="18"/>
        <v>6478.63</v>
      </c>
      <c r="H378" s="140">
        <v>6478630</v>
      </c>
      <c r="I378" s="140">
        <f t="shared" si="19"/>
        <v>6805.91</v>
      </c>
      <c r="J378" s="140">
        <v>6805910</v>
      </c>
    </row>
    <row r="379" spans="1:10" ht="51">
      <c r="A379" s="98">
        <f t="shared" si="20"/>
        <v>367</v>
      </c>
      <c r="B379" s="142" t="s">
        <v>1200</v>
      </c>
      <c r="C379" s="144" t="s">
        <v>92</v>
      </c>
      <c r="D379" s="144" t="s">
        <v>234</v>
      </c>
      <c r="E379" s="144" t="s">
        <v>644</v>
      </c>
      <c r="F379" s="144" t="s">
        <v>101</v>
      </c>
      <c r="G379" s="140">
        <f t="shared" si="18"/>
        <v>5819.21</v>
      </c>
      <c r="H379" s="140">
        <v>5819210</v>
      </c>
      <c r="I379" s="140">
        <f t="shared" si="19"/>
        <v>6113.38</v>
      </c>
      <c r="J379" s="140">
        <v>6113380</v>
      </c>
    </row>
    <row r="380" spans="1:10" ht="25.5">
      <c r="A380" s="98">
        <f t="shared" si="20"/>
        <v>368</v>
      </c>
      <c r="B380" s="142" t="s">
        <v>1029</v>
      </c>
      <c r="C380" s="144" t="s">
        <v>92</v>
      </c>
      <c r="D380" s="144" t="s">
        <v>234</v>
      </c>
      <c r="E380" s="144" t="s">
        <v>644</v>
      </c>
      <c r="F380" s="144" t="s">
        <v>694</v>
      </c>
      <c r="G380" s="140">
        <f t="shared" si="18"/>
        <v>4217.555</v>
      </c>
      <c r="H380" s="140">
        <v>4217555</v>
      </c>
      <c r="I380" s="140">
        <f t="shared" si="19"/>
        <v>4428.433</v>
      </c>
      <c r="J380" s="140">
        <v>4428433</v>
      </c>
    </row>
    <row r="381" spans="1:10" ht="25.5">
      <c r="A381" s="98">
        <f t="shared" si="20"/>
        <v>369</v>
      </c>
      <c r="B381" s="142" t="s">
        <v>1001</v>
      </c>
      <c r="C381" s="144" t="s">
        <v>92</v>
      </c>
      <c r="D381" s="144" t="s">
        <v>234</v>
      </c>
      <c r="E381" s="144" t="s">
        <v>644</v>
      </c>
      <c r="F381" s="144" t="s">
        <v>693</v>
      </c>
      <c r="G381" s="140">
        <f t="shared" si="18"/>
        <v>1599.155</v>
      </c>
      <c r="H381" s="140">
        <v>1599155</v>
      </c>
      <c r="I381" s="140">
        <f t="shared" si="19"/>
        <v>1682.447</v>
      </c>
      <c r="J381" s="140">
        <v>1682447</v>
      </c>
    </row>
    <row r="382" spans="1:10" ht="12.75">
      <c r="A382" s="98">
        <f t="shared" si="20"/>
        <v>370</v>
      </c>
      <c r="B382" s="142" t="s">
        <v>1030</v>
      </c>
      <c r="C382" s="144" t="s">
        <v>92</v>
      </c>
      <c r="D382" s="144" t="s">
        <v>234</v>
      </c>
      <c r="E382" s="144" t="s">
        <v>644</v>
      </c>
      <c r="F382" s="144" t="s">
        <v>695</v>
      </c>
      <c r="G382" s="140">
        <f t="shared" si="18"/>
        <v>2.5</v>
      </c>
      <c r="H382" s="140">
        <v>2500</v>
      </c>
      <c r="I382" s="140">
        <f t="shared" si="19"/>
        <v>2.5</v>
      </c>
      <c r="J382" s="140">
        <v>2500</v>
      </c>
    </row>
    <row r="383" spans="1:10" ht="63.75">
      <c r="A383" s="98">
        <f t="shared" si="20"/>
        <v>371</v>
      </c>
      <c r="B383" s="142" t="s">
        <v>1201</v>
      </c>
      <c r="C383" s="144" t="s">
        <v>92</v>
      </c>
      <c r="D383" s="144" t="s">
        <v>234</v>
      </c>
      <c r="E383" s="144" t="s">
        <v>645</v>
      </c>
      <c r="F383" s="144" t="s">
        <v>101</v>
      </c>
      <c r="G383" s="140">
        <f t="shared" si="18"/>
        <v>659.42</v>
      </c>
      <c r="H383" s="140">
        <v>659420</v>
      </c>
      <c r="I383" s="140">
        <f t="shared" si="19"/>
        <v>692.53</v>
      </c>
      <c r="J383" s="140">
        <v>692530</v>
      </c>
    </row>
    <row r="384" spans="1:10" ht="25.5">
      <c r="A384" s="98">
        <f t="shared" si="20"/>
        <v>372</v>
      </c>
      <c r="B384" s="142" t="s">
        <v>1001</v>
      </c>
      <c r="C384" s="144" t="s">
        <v>92</v>
      </c>
      <c r="D384" s="144" t="s">
        <v>234</v>
      </c>
      <c r="E384" s="144" t="s">
        <v>645</v>
      </c>
      <c r="F384" s="144" t="s">
        <v>693</v>
      </c>
      <c r="G384" s="140">
        <f t="shared" si="18"/>
        <v>659.42</v>
      </c>
      <c r="H384" s="140">
        <v>659420</v>
      </c>
      <c r="I384" s="140">
        <f t="shared" si="19"/>
        <v>692.53</v>
      </c>
      <c r="J384" s="140">
        <v>692530</v>
      </c>
    </row>
    <row r="385" spans="1:10" ht="38.25">
      <c r="A385" s="111">
        <f t="shared" si="20"/>
        <v>373</v>
      </c>
      <c r="B385" s="112" t="s">
        <v>1202</v>
      </c>
      <c r="C385" s="110" t="s">
        <v>96</v>
      </c>
      <c r="D385" s="110" t="s">
        <v>102</v>
      </c>
      <c r="E385" s="110" t="s">
        <v>113</v>
      </c>
      <c r="F385" s="110" t="s">
        <v>101</v>
      </c>
      <c r="G385" s="108">
        <f t="shared" si="18"/>
        <v>77620.2</v>
      </c>
      <c r="H385" s="140">
        <v>77620200</v>
      </c>
      <c r="I385" s="108">
        <f t="shared" si="19"/>
        <v>71508.33</v>
      </c>
      <c r="J385" s="140">
        <v>71508330</v>
      </c>
    </row>
    <row r="386" spans="1:10" ht="12.75">
      <c r="A386" s="98">
        <f t="shared" si="20"/>
        <v>374</v>
      </c>
      <c r="B386" s="142" t="s">
        <v>1128</v>
      </c>
      <c r="C386" s="144" t="s">
        <v>96</v>
      </c>
      <c r="D386" s="144" t="s">
        <v>230</v>
      </c>
      <c r="E386" s="144" t="s">
        <v>113</v>
      </c>
      <c r="F386" s="144" t="s">
        <v>101</v>
      </c>
      <c r="G386" s="140">
        <f t="shared" si="18"/>
        <v>47459.6</v>
      </c>
      <c r="H386" s="140">
        <v>47459600</v>
      </c>
      <c r="I386" s="140">
        <f t="shared" si="19"/>
        <v>42572.33</v>
      </c>
      <c r="J386" s="140">
        <v>42572330</v>
      </c>
    </row>
    <row r="387" spans="1:10" ht="12.75">
      <c r="A387" s="98">
        <f t="shared" si="20"/>
        <v>375</v>
      </c>
      <c r="B387" s="142" t="s">
        <v>1174</v>
      </c>
      <c r="C387" s="144" t="s">
        <v>96</v>
      </c>
      <c r="D387" s="144" t="s">
        <v>232</v>
      </c>
      <c r="E387" s="144" t="s">
        <v>113</v>
      </c>
      <c r="F387" s="144" t="s">
        <v>101</v>
      </c>
      <c r="G387" s="140">
        <f t="shared" si="18"/>
        <v>44902.1</v>
      </c>
      <c r="H387" s="140">
        <v>44902100</v>
      </c>
      <c r="I387" s="140">
        <f t="shared" si="19"/>
        <v>39964.63</v>
      </c>
      <c r="J387" s="140">
        <v>39964630</v>
      </c>
    </row>
    <row r="388" spans="1:10" ht="51">
      <c r="A388" s="98">
        <f t="shared" si="20"/>
        <v>376</v>
      </c>
      <c r="B388" s="142" t="s">
        <v>1203</v>
      </c>
      <c r="C388" s="144" t="s">
        <v>96</v>
      </c>
      <c r="D388" s="144" t="s">
        <v>232</v>
      </c>
      <c r="E388" s="144" t="s">
        <v>765</v>
      </c>
      <c r="F388" s="144" t="s">
        <v>101</v>
      </c>
      <c r="G388" s="140">
        <f t="shared" si="18"/>
        <v>44902.1</v>
      </c>
      <c r="H388" s="140">
        <v>44902100</v>
      </c>
      <c r="I388" s="140">
        <f t="shared" si="19"/>
        <v>39964.63</v>
      </c>
      <c r="J388" s="140">
        <v>39964630</v>
      </c>
    </row>
    <row r="389" spans="1:10" ht="25.5">
      <c r="A389" s="98">
        <f t="shared" si="20"/>
        <v>377</v>
      </c>
      <c r="B389" s="142" t="s">
        <v>1204</v>
      </c>
      <c r="C389" s="144" t="s">
        <v>96</v>
      </c>
      <c r="D389" s="144" t="s">
        <v>232</v>
      </c>
      <c r="E389" s="144" t="s">
        <v>615</v>
      </c>
      <c r="F389" s="144" t="s">
        <v>101</v>
      </c>
      <c r="G389" s="140">
        <f t="shared" si="18"/>
        <v>44902.1</v>
      </c>
      <c r="H389" s="140">
        <v>44902100</v>
      </c>
      <c r="I389" s="140">
        <f t="shared" si="19"/>
        <v>39964.63</v>
      </c>
      <c r="J389" s="140">
        <v>39964630</v>
      </c>
    </row>
    <row r="390" spans="1:10" ht="38.25">
      <c r="A390" s="98">
        <f t="shared" si="20"/>
        <v>378</v>
      </c>
      <c r="B390" s="142" t="s">
        <v>1205</v>
      </c>
      <c r="C390" s="144" t="s">
        <v>96</v>
      </c>
      <c r="D390" s="144" t="s">
        <v>232</v>
      </c>
      <c r="E390" s="144" t="s">
        <v>616</v>
      </c>
      <c r="F390" s="144" t="s">
        <v>101</v>
      </c>
      <c r="G390" s="140">
        <f t="shared" si="18"/>
        <v>5000</v>
      </c>
      <c r="H390" s="140">
        <v>5000000</v>
      </c>
      <c r="I390" s="140">
        <f t="shared" si="19"/>
        <v>0</v>
      </c>
      <c r="J390" s="140">
        <v>0</v>
      </c>
    </row>
    <row r="391" spans="1:10" ht="25.5">
      <c r="A391" s="98">
        <f t="shared" si="20"/>
        <v>379</v>
      </c>
      <c r="B391" s="142" t="s">
        <v>1001</v>
      </c>
      <c r="C391" s="144" t="s">
        <v>96</v>
      </c>
      <c r="D391" s="144" t="s">
        <v>232</v>
      </c>
      <c r="E391" s="144" t="s">
        <v>616</v>
      </c>
      <c r="F391" s="144" t="s">
        <v>693</v>
      </c>
      <c r="G391" s="140">
        <f t="shared" si="18"/>
        <v>5000</v>
      </c>
      <c r="H391" s="140">
        <v>5000000</v>
      </c>
      <c r="I391" s="140">
        <f t="shared" si="19"/>
        <v>0</v>
      </c>
      <c r="J391" s="140">
        <v>0</v>
      </c>
    </row>
    <row r="392" spans="1:10" ht="25.5">
      <c r="A392" s="98">
        <f t="shared" si="20"/>
        <v>380</v>
      </c>
      <c r="B392" s="142" t="s">
        <v>1206</v>
      </c>
      <c r="C392" s="144" t="s">
        <v>96</v>
      </c>
      <c r="D392" s="144" t="s">
        <v>232</v>
      </c>
      <c r="E392" s="144" t="s">
        <v>617</v>
      </c>
      <c r="F392" s="144" t="s">
        <v>101</v>
      </c>
      <c r="G392" s="140">
        <f t="shared" si="18"/>
        <v>37653.8</v>
      </c>
      <c r="H392" s="140">
        <v>37653800</v>
      </c>
      <c r="I392" s="140">
        <f t="shared" si="19"/>
        <v>39517.6</v>
      </c>
      <c r="J392" s="140">
        <v>39517600</v>
      </c>
    </row>
    <row r="393" spans="1:10" ht="25.5">
      <c r="A393" s="98">
        <f t="shared" si="20"/>
        <v>381</v>
      </c>
      <c r="B393" s="142" t="s">
        <v>1029</v>
      </c>
      <c r="C393" s="144" t="s">
        <v>96</v>
      </c>
      <c r="D393" s="144" t="s">
        <v>232</v>
      </c>
      <c r="E393" s="144" t="s">
        <v>617</v>
      </c>
      <c r="F393" s="144" t="s">
        <v>694</v>
      </c>
      <c r="G393" s="140">
        <f t="shared" si="18"/>
        <v>32899.7</v>
      </c>
      <c r="H393" s="140">
        <v>32899700</v>
      </c>
      <c r="I393" s="140">
        <f t="shared" si="19"/>
        <v>34479.5</v>
      </c>
      <c r="J393" s="140">
        <v>34479500</v>
      </c>
    </row>
    <row r="394" spans="1:10" ht="25.5">
      <c r="A394" s="98">
        <f t="shared" si="20"/>
        <v>382</v>
      </c>
      <c r="B394" s="142" t="s">
        <v>1001</v>
      </c>
      <c r="C394" s="144" t="s">
        <v>96</v>
      </c>
      <c r="D394" s="144" t="s">
        <v>232</v>
      </c>
      <c r="E394" s="144" t="s">
        <v>617</v>
      </c>
      <c r="F394" s="144" t="s">
        <v>693</v>
      </c>
      <c r="G394" s="140">
        <f t="shared" si="18"/>
        <v>4708.4</v>
      </c>
      <c r="H394" s="140">
        <v>4708400</v>
      </c>
      <c r="I394" s="140">
        <f t="shared" si="19"/>
        <v>4990.1</v>
      </c>
      <c r="J394" s="140">
        <v>4990100</v>
      </c>
    </row>
    <row r="395" spans="1:10" ht="12.75">
      <c r="A395" s="98">
        <f t="shared" si="20"/>
        <v>383</v>
      </c>
      <c r="B395" s="142" t="s">
        <v>1030</v>
      </c>
      <c r="C395" s="144" t="s">
        <v>96</v>
      </c>
      <c r="D395" s="144" t="s">
        <v>232</v>
      </c>
      <c r="E395" s="144" t="s">
        <v>617</v>
      </c>
      <c r="F395" s="144" t="s">
        <v>695</v>
      </c>
      <c r="G395" s="140">
        <f t="shared" si="18"/>
        <v>45.7</v>
      </c>
      <c r="H395" s="140">
        <v>45700</v>
      </c>
      <c r="I395" s="140">
        <f t="shared" si="19"/>
        <v>48</v>
      </c>
      <c r="J395" s="140">
        <v>48000</v>
      </c>
    </row>
    <row r="396" spans="1:10" ht="38.25">
      <c r="A396" s="98">
        <f t="shared" si="20"/>
        <v>384</v>
      </c>
      <c r="B396" s="142" t="s">
        <v>1207</v>
      </c>
      <c r="C396" s="144" t="s">
        <v>96</v>
      </c>
      <c r="D396" s="144" t="s">
        <v>232</v>
      </c>
      <c r="E396" s="144" t="s">
        <v>618</v>
      </c>
      <c r="F396" s="144" t="s">
        <v>101</v>
      </c>
      <c r="G396" s="140">
        <f t="shared" si="18"/>
        <v>2248.3</v>
      </c>
      <c r="H396" s="140">
        <v>2248300</v>
      </c>
      <c r="I396" s="140">
        <f t="shared" si="19"/>
        <v>447.03</v>
      </c>
      <c r="J396" s="140">
        <v>447030</v>
      </c>
    </row>
    <row r="397" spans="1:10" ht="25.5">
      <c r="A397" s="98">
        <f t="shared" si="20"/>
        <v>385</v>
      </c>
      <c r="B397" s="142" t="s">
        <v>1001</v>
      </c>
      <c r="C397" s="144" t="s">
        <v>96</v>
      </c>
      <c r="D397" s="144" t="s">
        <v>232</v>
      </c>
      <c r="E397" s="144" t="s">
        <v>618</v>
      </c>
      <c r="F397" s="144" t="s">
        <v>693</v>
      </c>
      <c r="G397" s="140">
        <f t="shared" si="18"/>
        <v>2248.3</v>
      </c>
      <c r="H397" s="140">
        <v>2248300</v>
      </c>
      <c r="I397" s="140">
        <f t="shared" si="19"/>
        <v>447.03</v>
      </c>
      <c r="J397" s="140">
        <v>447030</v>
      </c>
    </row>
    <row r="398" spans="1:10" ht="12.75">
      <c r="A398" s="98">
        <f t="shared" si="20"/>
        <v>386</v>
      </c>
      <c r="B398" s="142" t="s">
        <v>1187</v>
      </c>
      <c r="C398" s="144" t="s">
        <v>96</v>
      </c>
      <c r="D398" s="144" t="s">
        <v>233</v>
      </c>
      <c r="E398" s="144" t="s">
        <v>113</v>
      </c>
      <c r="F398" s="144" t="s">
        <v>101</v>
      </c>
      <c r="G398" s="140">
        <f t="shared" si="18"/>
        <v>2557.5</v>
      </c>
      <c r="H398" s="140">
        <v>2557500</v>
      </c>
      <c r="I398" s="140">
        <f t="shared" si="19"/>
        <v>2607.7</v>
      </c>
      <c r="J398" s="140">
        <v>2607700</v>
      </c>
    </row>
    <row r="399" spans="1:10" ht="51">
      <c r="A399" s="98">
        <f t="shared" si="20"/>
        <v>387</v>
      </c>
      <c r="B399" s="142" t="s">
        <v>1203</v>
      </c>
      <c r="C399" s="144" t="s">
        <v>96</v>
      </c>
      <c r="D399" s="144" t="s">
        <v>233</v>
      </c>
      <c r="E399" s="144" t="s">
        <v>765</v>
      </c>
      <c r="F399" s="144" t="s">
        <v>101</v>
      </c>
      <c r="G399" s="140">
        <f t="shared" si="18"/>
        <v>2557.5</v>
      </c>
      <c r="H399" s="140">
        <v>2557500</v>
      </c>
      <c r="I399" s="140">
        <f t="shared" si="19"/>
        <v>2607.7</v>
      </c>
      <c r="J399" s="140">
        <v>2607700</v>
      </c>
    </row>
    <row r="400" spans="1:10" ht="25.5">
      <c r="A400" s="98">
        <f t="shared" si="20"/>
        <v>388</v>
      </c>
      <c r="B400" s="142" t="s">
        <v>1208</v>
      </c>
      <c r="C400" s="144" t="s">
        <v>96</v>
      </c>
      <c r="D400" s="144" t="s">
        <v>233</v>
      </c>
      <c r="E400" s="144" t="s">
        <v>630</v>
      </c>
      <c r="F400" s="144" t="s">
        <v>101</v>
      </c>
      <c r="G400" s="140">
        <f t="shared" si="18"/>
        <v>1803.5</v>
      </c>
      <c r="H400" s="140">
        <v>1803500</v>
      </c>
      <c r="I400" s="140">
        <f t="shared" si="19"/>
        <v>1853.7</v>
      </c>
      <c r="J400" s="140">
        <v>1853700</v>
      </c>
    </row>
    <row r="401" spans="1:10" ht="38.25">
      <c r="A401" s="98">
        <f t="shared" si="20"/>
        <v>389</v>
      </c>
      <c r="B401" s="142" t="s">
        <v>1209</v>
      </c>
      <c r="C401" s="144" t="s">
        <v>96</v>
      </c>
      <c r="D401" s="144" t="s">
        <v>233</v>
      </c>
      <c r="E401" s="144" t="s">
        <v>631</v>
      </c>
      <c r="F401" s="144" t="s">
        <v>101</v>
      </c>
      <c r="G401" s="140">
        <f t="shared" si="18"/>
        <v>100</v>
      </c>
      <c r="H401" s="140">
        <v>100000</v>
      </c>
      <c r="I401" s="140">
        <f t="shared" si="19"/>
        <v>135</v>
      </c>
      <c r="J401" s="140">
        <v>135000</v>
      </c>
    </row>
    <row r="402" spans="1:10" ht="25.5">
      <c r="A402" s="98">
        <f t="shared" si="20"/>
        <v>390</v>
      </c>
      <c r="B402" s="142" t="s">
        <v>1001</v>
      </c>
      <c r="C402" s="144" t="s">
        <v>96</v>
      </c>
      <c r="D402" s="144" t="s">
        <v>233</v>
      </c>
      <c r="E402" s="144" t="s">
        <v>631</v>
      </c>
      <c r="F402" s="144" t="s">
        <v>693</v>
      </c>
      <c r="G402" s="140">
        <f t="shared" si="18"/>
        <v>100</v>
      </c>
      <c r="H402" s="140">
        <v>100000</v>
      </c>
      <c r="I402" s="140">
        <f t="shared" si="19"/>
        <v>135</v>
      </c>
      <c r="J402" s="140">
        <v>135000</v>
      </c>
    </row>
    <row r="403" spans="1:10" ht="38.25">
      <c r="A403" s="98">
        <f t="shared" si="20"/>
        <v>391</v>
      </c>
      <c r="B403" s="142" t="s">
        <v>1210</v>
      </c>
      <c r="C403" s="144" t="s">
        <v>96</v>
      </c>
      <c r="D403" s="144" t="s">
        <v>233</v>
      </c>
      <c r="E403" s="144" t="s">
        <v>632</v>
      </c>
      <c r="F403" s="144" t="s">
        <v>101</v>
      </c>
      <c r="G403" s="140">
        <f t="shared" si="18"/>
        <v>35</v>
      </c>
      <c r="H403" s="140">
        <v>35000</v>
      </c>
      <c r="I403" s="140">
        <f t="shared" si="19"/>
        <v>0</v>
      </c>
      <c r="J403" s="140">
        <v>0</v>
      </c>
    </row>
    <row r="404" spans="1:10" ht="25.5">
      <c r="A404" s="98">
        <f t="shared" si="20"/>
        <v>392</v>
      </c>
      <c r="B404" s="142" t="s">
        <v>1001</v>
      </c>
      <c r="C404" s="144" t="s">
        <v>96</v>
      </c>
      <c r="D404" s="144" t="s">
        <v>233</v>
      </c>
      <c r="E404" s="144" t="s">
        <v>632</v>
      </c>
      <c r="F404" s="144" t="s">
        <v>693</v>
      </c>
      <c r="G404" s="140">
        <f t="shared" si="18"/>
        <v>35</v>
      </c>
      <c r="H404" s="140">
        <v>35000</v>
      </c>
      <c r="I404" s="140">
        <f t="shared" si="19"/>
        <v>0</v>
      </c>
      <c r="J404" s="140">
        <v>0</v>
      </c>
    </row>
    <row r="405" spans="1:10" ht="25.5">
      <c r="A405" s="98">
        <f t="shared" si="20"/>
        <v>393</v>
      </c>
      <c r="B405" s="142" t="s">
        <v>1211</v>
      </c>
      <c r="C405" s="144" t="s">
        <v>96</v>
      </c>
      <c r="D405" s="144" t="s">
        <v>233</v>
      </c>
      <c r="E405" s="144" t="s">
        <v>633</v>
      </c>
      <c r="F405" s="144" t="s">
        <v>101</v>
      </c>
      <c r="G405" s="140">
        <f t="shared" si="18"/>
        <v>665</v>
      </c>
      <c r="H405" s="140">
        <v>665000</v>
      </c>
      <c r="I405" s="140">
        <f t="shared" si="19"/>
        <v>665</v>
      </c>
      <c r="J405" s="140">
        <v>665000</v>
      </c>
    </row>
    <row r="406" spans="1:10" ht="25.5">
      <c r="A406" s="98">
        <f t="shared" si="20"/>
        <v>394</v>
      </c>
      <c r="B406" s="142" t="s">
        <v>1029</v>
      </c>
      <c r="C406" s="144" t="s">
        <v>96</v>
      </c>
      <c r="D406" s="144" t="s">
        <v>233</v>
      </c>
      <c r="E406" s="144" t="s">
        <v>633</v>
      </c>
      <c r="F406" s="144" t="s">
        <v>694</v>
      </c>
      <c r="G406" s="140">
        <f t="shared" si="18"/>
        <v>120</v>
      </c>
      <c r="H406" s="140">
        <v>120000</v>
      </c>
      <c r="I406" s="140">
        <f t="shared" si="19"/>
        <v>120</v>
      </c>
      <c r="J406" s="140">
        <v>120000</v>
      </c>
    </row>
    <row r="407" spans="1:10" ht="25.5">
      <c r="A407" s="98">
        <f t="shared" si="20"/>
        <v>395</v>
      </c>
      <c r="B407" s="142" t="s">
        <v>1001</v>
      </c>
      <c r="C407" s="144" t="s">
        <v>96</v>
      </c>
      <c r="D407" s="144" t="s">
        <v>233</v>
      </c>
      <c r="E407" s="144" t="s">
        <v>633</v>
      </c>
      <c r="F407" s="144" t="s">
        <v>693</v>
      </c>
      <c r="G407" s="140">
        <f t="shared" si="18"/>
        <v>545</v>
      </c>
      <c r="H407" s="140">
        <v>545000</v>
      </c>
      <c r="I407" s="140">
        <f t="shared" si="19"/>
        <v>545</v>
      </c>
      <c r="J407" s="140">
        <v>545000</v>
      </c>
    </row>
    <row r="408" spans="1:10" ht="38.25">
      <c r="A408" s="98">
        <f t="shared" si="20"/>
        <v>396</v>
      </c>
      <c r="B408" s="142" t="s">
        <v>1212</v>
      </c>
      <c r="C408" s="144" t="s">
        <v>96</v>
      </c>
      <c r="D408" s="144" t="s">
        <v>233</v>
      </c>
      <c r="E408" s="144" t="s">
        <v>634</v>
      </c>
      <c r="F408" s="144" t="s">
        <v>101</v>
      </c>
      <c r="G408" s="140">
        <f t="shared" si="18"/>
        <v>1003.5</v>
      </c>
      <c r="H408" s="140">
        <v>1003500</v>
      </c>
      <c r="I408" s="140">
        <f t="shared" si="19"/>
        <v>1053.7</v>
      </c>
      <c r="J408" s="140">
        <v>1053700</v>
      </c>
    </row>
    <row r="409" spans="1:10" ht="25.5">
      <c r="A409" s="98">
        <f t="shared" si="20"/>
        <v>397</v>
      </c>
      <c r="B409" s="142" t="s">
        <v>1029</v>
      </c>
      <c r="C409" s="144" t="s">
        <v>96</v>
      </c>
      <c r="D409" s="144" t="s">
        <v>233</v>
      </c>
      <c r="E409" s="144" t="s">
        <v>634</v>
      </c>
      <c r="F409" s="144" t="s">
        <v>694</v>
      </c>
      <c r="G409" s="140">
        <f t="shared" si="18"/>
        <v>876.6</v>
      </c>
      <c r="H409" s="140">
        <v>876600</v>
      </c>
      <c r="I409" s="140">
        <f t="shared" si="19"/>
        <v>920.4</v>
      </c>
      <c r="J409" s="140">
        <v>920400</v>
      </c>
    </row>
    <row r="410" spans="1:10" ht="25.5">
      <c r="A410" s="98">
        <f t="shared" si="20"/>
        <v>398</v>
      </c>
      <c r="B410" s="142" t="s">
        <v>1001</v>
      </c>
      <c r="C410" s="144" t="s">
        <v>96</v>
      </c>
      <c r="D410" s="144" t="s">
        <v>233</v>
      </c>
      <c r="E410" s="144" t="s">
        <v>634</v>
      </c>
      <c r="F410" s="144" t="s">
        <v>693</v>
      </c>
      <c r="G410" s="140">
        <f t="shared" si="18"/>
        <v>126.9</v>
      </c>
      <c r="H410" s="140">
        <v>126900</v>
      </c>
      <c r="I410" s="140">
        <f t="shared" si="19"/>
        <v>133.3</v>
      </c>
      <c r="J410" s="140">
        <v>133300</v>
      </c>
    </row>
    <row r="411" spans="1:10" ht="25.5">
      <c r="A411" s="98">
        <f t="shared" si="20"/>
        <v>399</v>
      </c>
      <c r="B411" s="142" t="s">
        <v>1213</v>
      </c>
      <c r="C411" s="144" t="s">
        <v>96</v>
      </c>
      <c r="D411" s="144" t="s">
        <v>233</v>
      </c>
      <c r="E411" s="144" t="s">
        <v>635</v>
      </c>
      <c r="F411" s="144" t="s">
        <v>101</v>
      </c>
      <c r="G411" s="140">
        <f aca="true" t="shared" si="21" ref="G411:G472">H411/1000</f>
        <v>754</v>
      </c>
      <c r="H411" s="140">
        <v>754000</v>
      </c>
      <c r="I411" s="140">
        <f aca="true" t="shared" si="22" ref="I411:I472">J411/1000</f>
        <v>754</v>
      </c>
      <c r="J411" s="140">
        <v>754000</v>
      </c>
    </row>
    <row r="412" spans="1:10" ht="51">
      <c r="A412" s="98">
        <f t="shared" si="20"/>
        <v>400</v>
      </c>
      <c r="B412" s="142" t="s">
        <v>1214</v>
      </c>
      <c r="C412" s="144" t="s">
        <v>96</v>
      </c>
      <c r="D412" s="144" t="s">
        <v>233</v>
      </c>
      <c r="E412" s="144" t="s">
        <v>636</v>
      </c>
      <c r="F412" s="144" t="s">
        <v>101</v>
      </c>
      <c r="G412" s="140">
        <f t="shared" si="21"/>
        <v>185</v>
      </c>
      <c r="H412" s="140">
        <v>185000</v>
      </c>
      <c r="I412" s="140">
        <f t="shared" si="22"/>
        <v>185</v>
      </c>
      <c r="J412" s="140">
        <v>185000</v>
      </c>
    </row>
    <row r="413" spans="1:10" ht="25.5">
      <c r="A413" s="98">
        <f t="shared" si="20"/>
        <v>401</v>
      </c>
      <c r="B413" s="142" t="s">
        <v>1001</v>
      </c>
      <c r="C413" s="144" t="s">
        <v>96</v>
      </c>
      <c r="D413" s="144" t="s">
        <v>233</v>
      </c>
      <c r="E413" s="144" t="s">
        <v>636</v>
      </c>
      <c r="F413" s="144" t="s">
        <v>693</v>
      </c>
      <c r="G413" s="140">
        <f t="shared" si="21"/>
        <v>185</v>
      </c>
      <c r="H413" s="140">
        <v>185000</v>
      </c>
      <c r="I413" s="140">
        <f t="shared" si="22"/>
        <v>185</v>
      </c>
      <c r="J413" s="140">
        <v>185000</v>
      </c>
    </row>
    <row r="414" spans="1:10" ht="25.5">
      <c r="A414" s="98">
        <f t="shared" si="20"/>
        <v>402</v>
      </c>
      <c r="B414" s="142" t="s">
        <v>1215</v>
      </c>
      <c r="C414" s="144" t="s">
        <v>96</v>
      </c>
      <c r="D414" s="144" t="s">
        <v>233</v>
      </c>
      <c r="E414" s="144" t="s">
        <v>637</v>
      </c>
      <c r="F414" s="144" t="s">
        <v>101</v>
      </c>
      <c r="G414" s="140">
        <f t="shared" si="21"/>
        <v>50</v>
      </c>
      <c r="H414" s="140">
        <v>50000</v>
      </c>
      <c r="I414" s="140">
        <f t="shared" si="22"/>
        <v>50</v>
      </c>
      <c r="J414" s="140">
        <v>50000</v>
      </c>
    </row>
    <row r="415" spans="1:10" ht="25.5">
      <c r="A415" s="98">
        <f t="shared" si="20"/>
        <v>403</v>
      </c>
      <c r="B415" s="142" t="s">
        <v>1001</v>
      </c>
      <c r="C415" s="144" t="s">
        <v>96</v>
      </c>
      <c r="D415" s="144" t="s">
        <v>233</v>
      </c>
      <c r="E415" s="144" t="s">
        <v>637</v>
      </c>
      <c r="F415" s="144" t="s">
        <v>693</v>
      </c>
      <c r="G415" s="140">
        <f t="shared" si="21"/>
        <v>50</v>
      </c>
      <c r="H415" s="140">
        <v>50000</v>
      </c>
      <c r="I415" s="140">
        <f t="shared" si="22"/>
        <v>50</v>
      </c>
      <c r="J415" s="140">
        <v>50000</v>
      </c>
    </row>
    <row r="416" spans="1:10" ht="63.75">
      <c r="A416" s="98">
        <f t="shared" si="20"/>
        <v>404</v>
      </c>
      <c r="B416" s="142" t="s">
        <v>1216</v>
      </c>
      <c r="C416" s="144" t="s">
        <v>96</v>
      </c>
      <c r="D416" s="144" t="s">
        <v>233</v>
      </c>
      <c r="E416" s="144" t="s">
        <v>638</v>
      </c>
      <c r="F416" s="144" t="s">
        <v>101</v>
      </c>
      <c r="G416" s="140">
        <f t="shared" si="21"/>
        <v>90</v>
      </c>
      <c r="H416" s="140">
        <v>90000</v>
      </c>
      <c r="I416" s="140">
        <f t="shared" si="22"/>
        <v>90</v>
      </c>
      <c r="J416" s="140">
        <v>90000</v>
      </c>
    </row>
    <row r="417" spans="1:10" ht="25.5">
      <c r="A417" s="98">
        <f t="shared" si="20"/>
        <v>405</v>
      </c>
      <c r="B417" s="142" t="s">
        <v>1001</v>
      </c>
      <c r="C417" s="144" t="s">
        <v>96</v>
      </c>
      <c r="D417" s="144" t="s">
        <v>233</v>
      </c>
      <c r="E417" s="144" t="s">
        <v>638</v>
      </c>
      <c r="F417" s="144" t="s">
        <v>693</v>
      </c>
      <c r="G417" s="140">
        <f t="shared" si="21"/>
        <v>90</v>
      </c>
      <c r="H417" s="140">
        <v>90000</v>
      </c>
      <c r="I417" s="140">
        <f t="shared" si="22"/>
        <v>90</v>
      </c>
      <c r="J417" s="140">
        <v>90000</v>
      </c>
    </row>
    <row r="418" spans="1:10" ht="38.25">
      <c r="A418" s="98">
        <f t="shared" si="20"/>
        <v>406</v>
      </c>
      <c r="B418" s="142" t="s">
        <v>1217</v>
      </c>
      <c r="C418" s="144" t="s">
        <v>96</v>
      </c>
      <c r="D418" s="144" t="s">
        <v>233</v>
      </c>
      <c r="E418" s="144" t="s">
        <v>639</v>
      </c>
      <c r="F418" s="144" t="s">
        <v>101</v>
      </c>
      <c r="G418" s="140">
        <f t="shared" si="21"/>
        <v>42</v>
      </c>
      <c r="H418" s="140">
        <v>42000</v>
      </c>
      <c r="I418" s="140">
        <f t="shared" si="22"/>
        <v>42</v>
      </c>
      <c r="J418" s="140">
        <v>42000</v>
      </c>
    </row>
    <row r="419" spans="1:10" ht="25.5">
      <c r="A419" s="98">
        <f t="shared" si="20"/>
        <v>407</v>
      </c>
      <c r="B419" s="142" t="s">
        <v>1001</v>
      </c>
      <c r="C419" s="144" t="s">
        <v>96</v>
      </c>
      <c r="D419" s="144" t="s">
        <v>233</v>
      </c>
      <c r="E419" s="144" t="s">
        <v>639</v>
      </c>
      <c r="F419" s="144" t="s">
        <v>693</v>
      </c>
      <c r="G419" s="140">
        <f t="shared" si="21"/>
        <v>42</v>
      </c>
      <c r="H419" s="140">
        <v>42000</v>
      </c>
      <c r="I419" s="140">
        <f t="shared" si="22"/>
        <v>42</v>
      </c>
      <c r="J419" s="140">
        <v>42000</v>
      </c>
    </row>
    <row r="420" spans="1:10" ht="38.25">
      <c r="A420" s="98">
        <f t="shared" si="20"/>
        <v>408</v>
      </c>
      <c r="B420" s="142" t="s">
        <v>1218</v>
      </c>
      <c r="C420" s="144" t="s">
        <v>96</v>
      </c>
      <c r="D420" s="144" t="s">
        <v>233</v>
      </c>
      <c r="E420" s="144" t="s">
        <v>640</v>
      </c>
      <c r="F420" s="144" t="s">
        <v>101</v>
      </c>
      <c r="G420" s="140">
        <f t="shared" si="21"/>
        <v>122</v>
      </c>
      <c r="H420" s="140">
        <v>122000</v>
      </c>
      <c r="I420" s="140">
        <f t="shared" si="22"/>
        <v>122</v>
      </c>
      <c r="J420" s="140">
        <v>122000</v>
      </c>
    </row>
    <row r="421" spans="1:10" ht="25.5">
      <c r="A421" s="98">
        <f t="shared" si="20"/>
        <v>409</v>
      </c>
      <c r="B421" s="142" t="s">
        <v>1001</v>
      </c>
      <c r="C421" s="144" t="s">
        <v>96</v>
      </c>
      <c r="D421" s="144" t="s">
        <v>233</v>
      </c>
      <c r="E421" s="144" t="s">
        <v>640</v>
      </c>
      <c r="F421" s="144" t="s">
        <v>693</v>
      </c>
      <c r="G421" s="140">
        <f t="shared" si="21"/>
        <v>122</v>
      </c>
      <c r="H421" s="140">
        <v>122000</v>
      </c>
      <c r="I421" s="140">
        <f t="shared" si="22"/>
        <v>122</v>
      </c>
      <c r="J421" s="140">
        <v>122000</v>
      </c>
    </row>
    <row r="422" spans="1:10" ht="38.25">
      <c r="A422" s="98">
        <f t="shared" si="20"/>
        <v>410</v>
      </c>
      <c r="B422" s="142" t="s">
        <v>1219</v>
      </c>
      <c r="C422" s="144" t="s">
        <v>96</v>
      </c>
      <c r="D422" s="144" t="s">
        <v>233</v>
      </c>
      <c r="E422" s="144" t="s">
        <v>641</v>
      </c>
      <c r="F422" s="144" t="s">
        <v>101</v>
      </c>
      <c r="G422" s="140">
        <f t="shared" si="21"/>
        <v>105</v>
      </c>
      <c r="H422" s="140">
        <v>105000</v>
      </c>
      <c r="I422" s="140">
        <f t="shared" si="22"/>
        <v>105</v>
      </c>
      <c r="J422" s="140">
        <v>105000</v>
      </c>
    </row>
    <row r="423" spans="1:10" ht="25.5">
      <c r="A423" s="98">
        <f t="shared" si="20"/>
        <v>411</v>
      </c>
      <c r="B423" s="142" t="s">
        <v>1029</v>
      </c>
      <c r="C423" s="144" t="s">
        <v>96</v>
      </c>
      <c r="D423" s="144" t="s">
        <v>233</v>
      </c>
      <c r="E423" s="144" t="s">
        <v>641</v>
      </c>
      <c r="F423" s="144" t="s">
        <v>694</v>
      </c>
      <c r="G423" s="140">
        <f t="shared" si="21"/>
        <v>50.6</v>
      </c>
      <c r="H423" s="140">
        <v>50600</v>
      </c>
      <c r="I423" s="140">
        <f t="shared" si="22"/>
        <v>50.6</v>
      </c>
      <c r="J423" s="140">
        <v>50600</v>
      </c>
    </row>
    <row r="424" spans="1:10" ht="25.5">
      <c r="A424" s="98">
        <f t="shared" si="20"/>
        <v>412</v>
      </c>
      <c r="B424" s="142" t="s">
        <v>1001</v>
      </c>
      <c r="C424" s="144" t="s">
        <v>96</v>
      </c>
      <c r="D424" s="144" t="s">
        <v>233</v>
      </c>
      <c r="E424" s="144" t="s">
        <v>641</v>
      </c>
      <c r="F424" s="144" t="s">
        <v>693</v>
      </c>
      <c r="G424" s="140">
        <f t="shared" si="21"/>
        <v>54.4</v>
      </c>
      <c r="H424" s="140">
        <v>54400</v>
      </c>
      <c r="I424" s="140">
        <f t="shared" si="22"/>
        <v>54.4</v>
      </c>
      <c r="J424" s="140">
        <v>54400</v>
      </c>
    </row>
    <row r="425" spans="1:10" ht="63.75">
      <c r="A425" s="98">
        <f t="shared" si="20"/>
        <v>413</v>
      </c>
      <c r="B425" s="142" t="s">
        <v>1220</v>
      </c>
      <c r="C425" s="144" t="s">
        <v>96</v>
      </c>
      <c r="D425" s="144" t="s">
        <v>233</v>
      </c>
      <c r="E425" s="144" t="s">
        <v>642</v>
      </c>
      <c r="F425" s="144" t="s">
        <v>101</v>
      </c>
      <c r="G425" s="140">
        <f t="shared" si="21"/>
        <v>160</v>
      </c>
      <c r="H425" s="140">
        <v>160000</v>
      </c>
      <c r="I425" s="140">
        <f t="shared" si="22"/>
        <v>160</v>
      </c>
      <c r="J425" s="140">
        <v>160000</v>
      </c>
    </row>
    <row r="426" spans="1:10" ht="25.5">
      <c r="A426" s="98">
        <f t="shared" si="20"/>
        <v>414</v>
      </c>
      <c r="B426" s="142" t="s">
        <v>1029</v>
      </c>
      <c r="C426" s="144" t="s">
        <v>96</v>
      </c>
      <c r="D426" s="144" t="s">
        <v>233</v>
      </c>
      <c r="E426" s="144" t="s">
        <v>642</v>
      </c>
      <c r="F426" s="144" t="s">
        <v>694</v>
      </c>
      <c r="G426" s="140">
        <f t="shared" si="21"/>
        <v>20</v>
      </c>
      <c r="H426" s="140">
        <v>20000</v>
      </c>
      <c r="I426" s="140">
        <f t="shared" si="22"/>
        <v>20</v>
      </c>
      <c r="J426" s="140">
        <v>20000</v>
      </c>
    </row>
    <row r="427" spans="1:10" ht="25.5">
      <c r="A427" s="98">
        <f t="shared" si="20"/>
        <v>415</v>
      </c>
      <c r="B427" s="142" t="s">
        <v>1001</v>
      </c>
      <c r="C427" s="144" t="s">
        <v>96</v>
      </c>
      <c r="D427" s="144" t="s">
        <v>233</v>
      </c>
      <c r="E427" s="144" t="s">
        <v>642</v>
      </c>
      <c r="F427" s="144" t="s">
        <v>693</v>
      </c>
      <c r="G427" s="140">
        <f t="shared" si="21"/>
        <v>140</v>
      </c>
      <c r="H427" s="140">
        <v>140000</v>
      </c>
      <c r="I427" s="140">
        <f t="shared" si="22"/>
        <v>140</v>
      </c>
      <c r="J427" s="140">
        <v>140000</v>
      </c>
    </row>
    <row r="428" spans="1:10" ht="12.75">
      <c r="A428" s="98">
        <f t="shared" si="20"/>
        <v>416</v>
      </c>
      <c r="B428" s="142" t="s">
        <v>1221</v>
      </c>
      <c r="C428" s="144" t="s">
        <v>96</v>
      </c>
      <c r="D428" s="144" t="s">
        <v>235</v>
      </c>
      <c r="E428" s="144" t="s">
        <v>113</v>
      </c>
      <c r="F428" s="144" t="s">
        <v>101</v>
      </c>
      <c r="G428" s="140">
        <f t="shared" si="21"/>
        <v>13037.3</v>
      </c>
      <c r="H428" s="140">
        <v>13037300</v>
      </c>
      <c r="I428" s="140">
        <f t="shared" si="22"/>
        <v>11953.4</v>
      </c>
      <c r="J428" s="140">
        <v>11953400</v>
      </c>
    </row>
    <row r="429" spans="1:10" ht="12.75">
      <c r="A429" s="98">
        <f t="shared" si="20"/>
        <v>417</v>
      </c>
      <c r="B429" s="142" t="s">
        <v>1222</v>
      </c>
      <c r="C429" s="144" t="s">
        <v>96</v>
      </c>
      <c r="D429" s="144" t="s">
        <v>236</v>
      </c>
      <c r="E429" s="144" t="s">
        <v>113</v>
      </c>
      <c r="F429" s="144" t="s">
        <v>101</v>
      </c>
      <c r="G429" s="140">
        <f t="shared" si="21"/>
        <v>11245.3</v>
      </c>
      <c r="H429" s="140">
        <v>11245300</v>
      </c>
      <c r="I429" s="140">
        <f t="shared" si="22"/>
        <v>10071.8</v>
      </c>
      <c r="J429" s="140">
        <v>10071800</v>
      </c>
    </row>
    <row r="430" spans="1:10" ht="51">
      <c r="A430" s="98">
        <f t="shared" si="20"/>
        <v>418</v>
      </c>
      <c r="B430" s="142" t="s">
        <v>1203</v>
      </c>
      <c r="C430" s="144" t="s">
        <v>96</v>
      </c>
      <c r="D430" s="144" t="s">
        <v>236</v>
      </c>
      <c r="E430" s="144" t="s">
        <v>765</v>
      </c>
      <c r="F430" s="144" t="s">
        <v>101</v>
      </c>
      <c r="G430" s="140">
        <f t="shared" si="21"/>
        <v>11245.3</v>
      </c>
      <c r="H430" s="140">
        <v>11245300</v>
      </c>
      <c r="I430" s="140">
        <f t="shared" si="22"/>
        <v>10071.8</v>
      </c>
      <c r="J430" s="140">
        <v>10071800</v>
      </c>
    </row>
    <row r="431" spans="1:10" ht="12.75">
      <c r="A431" s="98">
        <f t="shared" si="20"/>
        <v>419</v>
      </c>
      <c r="B431" s="142" t="s">
        <v>1223</v>
      </c>
      <c r="C431" s="144" t="s">
        <v>96</v>
      </c>
      <c r="D431" s="144" t="s">
        <v>236</v>
      </c>
      <c r="E431" s="144" t="s">
        <v>646</v>
      </c>
      <c r="F431" s="144" t="s">
        <v>101</v>
      </c>
      <c r="G431" s="140">
        <f t="shared" si="21"/>
        <v>11245.3</v>
      </c>
      <c r="H431" s="140">
        <v>11245300</v>
      </c>
      <c r="I431" s="140">
        <f t="shared" si="22"/>
        <v>10071.8</v>
      </c>
      <c r="J431" s="140">
        <v>10071800</v>
      </c>
    </row>
    <row r="432" spans="1:10" ht="38.25">
      <c r="A432" s="98">
        <f aca="true" t="shared" si="23" ref="A432:A495">1+A431</f>
        <v>420</v>
      </c>
      <c r="B432" s="142" t="s">
        <v>1224</v>
      </c>
      <c r="C432" s="144" t="s">
        <v>96</v>
      </c>
      <c r="D432" s="144" t="s">
        <v>236</v>
      </c>
      <c r="E432" s="144" t="s">
        <v>647</v>
      </c>
      <c r="F432" s="144" t="s">
        <v>101</v>
      </c>
      <c r="G432" s="140">
        <f t="shared" si="21"/>
        <v>154.9</v>
      </c>
      <c r="H432" s="140">
        <v>154900</v>
      </c>
      <c r="I432" s="140">
        <f t="shared" si="22"/>
        <v>162.6</v>
      </c>
      <c r="J432" s="140">
        <v>162600</v>
      </c>
    </row>
    <row r="433" spans="1:10" ht="25.5">
      <c r="A433" s="98">
        <f t="shared" si="23"/>
        <v>421</v>
      </c>
      <c r="B433" s="142" t="s">
        <v>1001</v>
      </c>
      <c r="C433" s="144" t="s">
        <v>96</v>
      </c>
      <c r="D433" s="144" t="s">
        <v>236</v>
      </c>
      <c r="E433" s="144" t="s">
        <v>647</v>
      </c>
      <c r="F433" s="144" t="s">
        <v>693</v>
      </c>
      <c r="G433" s="140">
        <f t="shared" si="21"/>
        <v>154.9</v>
      </c>
      <c r="H433" s="140">
        <v>154900</v>
      </c>
      <c r="I433" s="140">
        <f t="shared" si="22"/>
        <v>162.6</v>
      </c>
      <c r="J433" s="140">
        <v>162600</v>
      </c>
    </row>
    <row r="434" spans="1:10" ht="12.75">
      <c r="A434" s="98">
        <f t="shared" si="23"/>
        <v>422</v>
      </c>
      <c r="B434" s="142" t="s">
        <v>1225</v>
      </c>
      <c r="C434" s="144" t="s">
        <v>96</v>
      </c>
      <c r="D434" s="144" t="s">
        <v>236</v>
      </c>
      <c r="E434" s="144" t="s">
        <v>648</v>
      </c>
      <c r="F434" s="144" t="s">
        <v>101</v>
      </c>
      <c r="G434" s="140">
        <f t="shared" si="21"/>
        <v>3517.8</v>
      </c>
      <c r="H434" s="140">
        <v>3517800</v>
      </c>
      <c r="I434" s="140">
        <f t="shared" si="22"/>
        <v>3693.6</v>
      </c>
      <c r="J434" s="140">
        <v>3693600</v>
      </c>
    </row>
    <row r="435" spans="1:10" ht="25.5">
      <c r="A435" s="98">
        <f t="shared" si="23"/>
        <v>423</v>
      </c>
      <c r="B435" s="142" t="s">
        <v>1029</v>
      </c>
      <c r="C435" s="144" t="s">
        <v>96</v>
      </c>
      <c r="D435" s="144" t="s">
        <v>236</v>
      </c>
      <c r="E435" s="144" t="s">
        <v>648</v>
      </c>
      <c r="F435" s="144" t="s">
        <v>694</v>
      </c>
      <c r="G435" s="140">
        <f t="shared" si="21"/>
        <v>2038.9</v>
      </c>
      <c r="H435" s="140">
        <v>2038900</v>
      </c>
      <c r="I435" s="140">
        <f t="shared" si="22"/>
        <v>2519.6</v>
      </c>
      <c r="J435" s="140">
        <v>2519600</v>
      </c>
    </row>
    <row r="436" spans="1:10" ht="25.5">
      <c r="A436" s="98">
        <f t="shared" si="23"/>
        <v>424</v>
      </c>
      <c r="B436" s="142" t="s">
        <v>1001</v>
      </c>
      <c r="C436" s="144" t="s">
        <v>96</v>
      </c>
      <c r="D436" s="144" t="s">
        <v>236</v>
      </c>
      <c r="E436" s="144" t="s">
        <v>648</v>
      </c>
      <c r="F436" s="144" t="s">
        <v>693</v>
      </c>
      <c r="G436" s="140">
        <f t="shared" si="21"/>
        <v>1478.9</v>
      </c>
      <c r="H436" s="140">
        <v>1478900</v>
      </c>
      <c r="I436" s="140">
        <f t="shared" si="22"/>
        <v>1174</v>
      </c>
      <c r="J436" s="140">
        <v>1174000</v>
      </c>
    </row>
    <row r="437" spans="1:10" ht="38.25">
      <c r="A437" s="98">
        <f t="shared" si="23"/>
        <v>425</v>
      </c>
      <c r="B437" s="142" t="s">
        <v>1226</v>
      </c>
      <c r="C437" s="144" t="s">
        <v>96</v>
      </c>
      <c r="D437" s="144" t="s">
        <v>236</v>
      </c>
      <c r="E437" s="144" t="s">
        <v>649</v>
      </c>
      <c r="F437" s="144" t="s">
        <v>101</v>
      </c>
      <c r="G437" s="140">
        <f t="shared" si="21"/>
        <v>1504.6</v>
      </c>
      <c r="H437" s="140">
        <v>1504600</v>
      </c>
      <c r="I437" s="140">
        <f t="shared" si="22"/>
        <v>1617.6</v>
      </c>
      <c r="J437" s="140">
        <v>1617600</v>
      </c>
    </row>
    <row r="438" spans="1:10" ht="25.5">
      <c r="A438" s="98">
        <f t="shared" si="23"/>
        <v>426</v>
      </c>
      <c r="B438" s="142" t="s">
        <v>1029</v>
      </c>
      <c r="C438" s="144" t="s">
        <v>96</v>
      </c>
      <c r="D438" s="144" t="s">
        <v>236</v>
      </c>
      <c r="E438" s="144" t="s">
        <v>649</v>
      </c>
      <c r="F438" s="144" t="s">
        <v>694</v>
      </c>
      <c r="G438" s="140">
        <f t="shared" si="21"/>
        <v>1383.4</v>
      </c>
      <c r="H438" s="140">
        <v>1383400</v>
      </c>
      <c r="I438" s="140">
        <f t="shared" si="22"/>
        <v>1489.3</v>
      </c>
      <c r="J438" s="140">
        <v>1489300</v>
      </c>
    </row>
    <row r="439" spans="1:10" ht="25.5">
      <c r="A439" s="98">
        <f t="shared" si="23"/>
        <v>427</v>
      </c>
      <c r="B439" s="142" t="s">
        <v>1001</v>
      </c>
      <c r="C439" s="144" t="s">
        <v>96</v>
      </c>
      <c r="D439" s="144" t="s">
        <v>236</v>
      </c>
      <c r="E439" s="144" t="s">
        <v>649</v>
      </c>
      <c r="F439" s="144" t="s">
        <v>693</v>
      </c>
      <c r="G439" s="140">
        <f t="shared" si="21"/>
        <v>121.2</v>
      </c>
      <c r="H439" s="140">
        <v>121200</v>
      </c>
      <c r="I439" s="140">
        <f t="shared" si="22"/>
        <v>128.3</v>
      </c>
      <c r="J439" s="140">
        <v>128300</v>
      </c>
    </row>
    <row r="440" spans="1:10" ht="25.5">
      <c r="A440" s="98">
        <f t="shared" si="23"/>
        <v>428</v>
      </c>
      <c r="B440" s="142" t="s">
        <v>1227</v>
      </c>
      <c r="C440" s="144" t="s">
        <v>96</v>
      </c>
      <c r="D440" s="144" t="s">
        <v>236</v>
      </c>
      <c r="E440" s="144" t="s">
        <v>650</v>
      </c>
      <c r="F440" s="144" t="s">
        <v>101</v>
      </c>
      <c r="G440" s="140">
        <f t="shared" si="21"/>
        <v>5458</v>
      </c>
      <c r="H440" s="140">
        <v>5458000</v>
      </c>
      <c r="I440" s="140">
        <f t="shared" si="22"/>
        <v>3988</v>
      </c>
      <c r="J440" s="140">
        <v>3988000</v>
      </c>
    </row>
    <row r="441" spans="1:10" ht="25.5">
      <c r="A441" s="98">
        <f t="shared" si="23"/>
        <v>429</v>
      </c>
      <c r="B441" s="142" t="s">
        <v>1001</v>
      </c>
      <c r="C441" s="144" t="s">
        <v>96</v>
      </c>
      <c r="D441" s="144" t="s">
        <v>236</v>
      </c>
      <c r="E441" s="144" t="s">
        <v>650</v>
      </c>
      <c r="F441" s="144" t="s">
        <v>693</v>
      </c>
      <c r="G441" s="140">
        <f t="shared" si="21"/>
        <v>5458</v>
      </c>
      <c r="H441" s="140">
        <v>5458000</v>
      </c>
      <c r="I441" s="140">
        <f t="shared" si="22"/>
        <v>3988</v>
      </c>
      <c r="J441" s="140">
        <v>3988000</v>
      </c>
    </row>
    <row r="442" spans="1:10" ht="25.5">
      <c r="A442" s="98">
        <f t="shared" si="23"/>
        <v>430</v>
      </c>
      <c r="B442" s="142" t="s">
        <v>1228</v>
      </c>
      <c r="C442" s="144" t="s">
        <v>96</v>
      </c>
      <c r="D442" s="144" t="s">
        <v>236</v>
      </c>
      <c r="E442" s="144" t="s">
        <v>651</v>
      </c>
      <c r="F442" s="144" t="s">
        <v>101</v>
      </c>
      <c r="G442" s="140">
        <f t="shared" si="21"/>
        <v>108</v>
      </c>
      <c r="H442" s="140">
        <v>108000</v>
      </c>
      <c r="I442" s="140">
        <f t="shared" si="22"/>
        <v>108</v>
      </c>
      <c r="J442" s="140">
        <v>108000</v>
      </c>
    </row>
    <row r="443" spans="1:10" ht="25.5">
      <c r="A443" s="98">
        <f t="shared" si="23"/>
        <v>431</v>
      </c>
      <c r="B443" s="142" t="s">
        <v>1001</v>
      </c>
      <c r="C443" s="144" t="s">
        <v>96</v>
      </c>
      <c r="D443" s="144" t="s">
        <v>236</v>
      </c>
      <c r="E443" s="144" t="s">
        <v>651</v>
      </c>
      <c r="F443" s="144" t="s">
        <v>693</v>
      </c>
      <c r="G443" s="140">
        <f t="shared" si="21"/>
        <v>108</v>
      </c>
      <c r="H443" s="140">
        <v>108000</v>
      </c>
      <c r="I443" s="140">
        <f t="shared" si="22"/>
        <v>108</v>
      </c>
      <c r="J443" s="140">
        <v>108000</v>
      </c>
    </row>
    <row r="444" spans="1:10" ht="12.75">
      <c r="A444" s="98">
        <f t="shared" si="23"/>
        <v>432</v>
      </c>
      <c r="B444" s="142" t="s">
        <v>1229</v>
      </c>
      <c r="C444" s="144" t="s">
        <v>96</v>
      </c>
      <c r="D444" s="144" t="s">
        <v>236</v>
      </c>
      <c r="E444" s="144" t="s">
        <v>652</v>
      </c>
      <c r="F444" s="144" t="s">
        <v>101</v>
      </c>
      <c r="G444" s="140">
        <f t="shared" si="21"/>
        <v>452</v>
      </c>
      <c r="H444" s="140">
        <v>452000</v>
      </c>
      <c r="I444" s="140">
        <f t="shared" si="22"/>
        <v>452</v>
      </c>
      <c r="J444" s="140">
        <v>452000</v>
      </c>
    </row>
    <row r="445" spans="1:10" ht="25.5">
      <c r="A445" s="98">
        <f t="shared" si="23"/>
        <v>433</v>
      </c>
      <c r="B445" s="142" t="s">
        <v>1001</v>
      </c>
      <c r="C445" s="144" t="s">
        <v>96</v>
      </c>
      <c r="D445" s="144" t="s">
        <v>236</v>
      </c>
      <c r="E445" s="144" t="s">
        <v>652</v>
      </c>
      <c r="F445" s="144" t="s">
        <v>693</v>
      </c>
      <c r="G445" s="140">
        <f t="shared" si="21"/>
        <v>452</v>
      </c>
      <c r="H445" s="140">
        <v>452000</v>
      </c>
      <c r="I445" s="140">
        <f t="shared" si="22"/>
        <v>452</v>
      </c>
      <c r="J445" s="140">
        <v>452000</v>
      </c>
    </row>
    <row r="446" spans="1:10" ht="89.25">
      <c r="A446" s="98">
        <f t="shared" si="23"/>
        <v>434</v>
      </c>
      <c r="B446" s="142" t="s">
        <v>1230</v>
      </c>
      <c r="C446" s="144" t="s">
        <v>96</v>
      </c>
      <c r="D446" s="144" t="s">
        <v>236</v>
      </c>
      <c r="E446" s="144" t="s">
        <v>653</v>
      </c>
      <c r="F446" s="144" t="s">
        <v>101</v>
      </c>
      <c r="G446" s="140">
        <f t="shared" si="21"/>
        <v>50</v>
      </c>
      <c r="H446" s="140">
        <v>50000</v>
      </c>
      <c r="I446" s="140">
        <f t="shared" si="22"/>
        <v>50</v>
      </c>
      <c r="J446" s="140">
        <v>50000</v>
      </c>
    </row>
    <row r="447" spans="1:10" ht="25.5">
      <c r="A447" s="98">
        <f t="shared" si="23"/>
        <v>435</v>
      </c>
      <c r="B447" s="142" t="s">
        <v>1001</v>
      </c>
      <c r="C447" s="144" t="s">
        <v>96</v>
      </c>
      <c r="D447" s="144" t="s">
        <v>236</v>
      </c>
      <c r="E447" s="144" t="s">
        <v>653</v>
      </c>
      <c r="F447" s="144" t="s">
        <v>693</v>
      </c>
      <c r="G447" s="140">
        <f t="shared" si="21"/>
        <v>50</v>
      </c>
      <c r="H447" s="140">
        <v>50000</v>
      </c>
      <c r="I447" s="140">
        <f t="shared" si="22"/>
        <v>50</v>
      </c>
      <c r="J447" s="140">
        <v>50000</v>
      </c>
    </row>
    <row r="448" spans="1:10" ht="12.75">
      <c r="A448" s="98">
        <f t="shared" si="23"/>
        <v>436</v>
      </c>
      <c r="B448" s="142" t="s">
        <v>1231</v>
      </c>
      <c r="C448" s="144" t="s">
        <v>96</v>
      </c>
      <c r="D448" s="144" t="s">
        <v>79</v>
      </c>
      <c r="E448" s="144" t="s">
        <v>113</v>
      </c>
      <c r="F448" s="144" t="s">
        <v>101</v>
      </c>
      <c r="G448" s="140">
        <f>H448/1000</f>
        <v>50</v>
      </c>
      <c r="H448" s="140">
        <v>50000</v>
      </c>
      <c r="I448" s="140">
        <f>J448/1000</f>
        <v>1881.6</v>
      </c>
      <c r="J448" s="140">
        <v>1881600</v>
      </c>
    </row>
    <row r="449" spans="1:10" ht="51">
      <c r="A449" s="98">
        <f t="shared" si="23"/>
        <v>437</v>
      </c>
      <c r="B449" s="142" t="s">
        <v>1203</v>
      </c>
      <c r="C449" s="144" t="s">
        <v>96</v>
      </c>
      <c r="D449" s="144" t="s">
        <v>79</v>
      </c>
      <c r="E449" s="144" t="s">
        <v>765</v>
      </c>
      <c r="F449" s="144" t="s">
        <v>101</v>
      </c>
      <c r="G449" s="140">
        <f t="shared" si="21"/>
        <v>1792</v>
      </c>
      <c r="H449" s="140">
        <v>1792000</v>
      </c>
      <c r="I449" s="140">
        <f t="shared" si="22"/>
        <v>1881.6</v>
      </c>
      <c r="J449" s="140">
        <v>1881600</v>
      </c>
    </row>
    <row r="450" spans="1:10" ht="12.75">
      <c r="A450" s="98">
        <f t="shared" si="23"/>
        <v>438</v>
      </c>
      <c r="B450" s="142" t="s">
        <v>1232</v>
      </c>
      <c r="C450" s="144" t="s">
        <v>96</v>
      </c>
      <c r="D450" s="144" t="s">
        <v>79</v>
      </c>
      <c r="E450" s="144" t="s">
        <v>654</v>
      </c>
      <c r="F450" s="144" t="s">
        <v>101</v>
      </c>
      <c r="G450" s="140">
        <f t="shared" si="21"/>
        <v>1792</v>
      </c>
      <c r="H450" s="140">
        <v>1792000</v>
      </c>
      <c r="I450" s="140">
        <f t="shared" si="22"/>
        <v>1881.6</v>
      </c>
      <c r="J450" s="140">
        <v>1881600</v>
      </c>
    </row>
    <row r="451" spans="1:10" ht="38.25">
      <c r="A451" s="98">
        <f t="shared" si="23"/>
        <v>439</v>
      </c>
      <c r="B451" s="142" t="s">
        <v>1233</v>
      </c>
      <c r="C451" s="144" t="s">
        <v>96</v>
      </c>
      <c r="D451" s="144" t="s">
        <v>79</v>
      </c>
      <c r="E451" s="144" t="s">
        <v>655</v>
      </c>
      <c r="F451" s="144" t="s">
        <v>101</v>
      </c>
      <c r="G451" s="140">
        <f t="shared" si="21"/>
        <v>1787</v>
      </c>
      <c r="H451" s="140">
        <v>1787000</v>
      </c>
      <c r="I451" s="140">
        <f t="shared" si="22"/>
        <v>1876.6</v>
      </c>
      <c r="J451" s="140">
        <v>1876600</v>
      </c>
    </row>
    <row r="452" spans="1:10" ht="25.5">
      <c r="A452" s="98">
        <f t="shared" si="23"/>
        <v>440</v>
      </c>
      <c r="B452" s="142" t="s">
        <v>1001</v>
      </c>
      <c r="C452" s="144" t="s">
        <v>96</v>
      </c>
      <c r="D452" s="144" t="s">
        <v>79</v>
      </c>
      <c r="E452" s="144" t="s">
        <v>655</v>
      </c>
      <c r="F452" s="144" t="s">
        <v>693</v>
      </c>
      <c r="G452" s="140">
        <f t="shared" si="21"/>
        <v>1787</v>
      </c>
      <c r="H452" s="140">
        <v>1787000</v>
      </c>
      <c r="I452" s="140">
        <f t="shared" si="22"/>
        <v>1876.6</v>
      </c>
      <c r="J452" s="140">
        <v>1876600</v>
      </c>
    </row>
    <row r="453" spans="1:10" ht="38.25">
      <c r="A453" s="98">
        <f t="shared" si="23"/>
        <v>441</v>
      </c>
      <c r="B453" s="142" t="s">
        <v>1234</v>
      </c>
      <c r="C453" s="144" t="s">
        <v>96</v>
      </c>
      <c r="D453" s="144" t="s">
        <v>79</v>
      </c>
      <c r="E453" s="144" t="s">
        <v>656</v>
      </c>
      <c r="F453" s="144" t="s">
        <v>101</v>
      </c>
      <c r="G453" s="140">
        <f t="shared" si="21"/>
        <v>5</v>
      </c>
      <c r="H453" s="140">
        <v>5000</v>
      </c>
      <c r="I453" s="140">
        <f t="shared" si="22"/>
        <v>5</v>
      </c>
      <c r="J453" s="140">
        <v>5000</v>
      </c>
    </row>
    <row r="454" spans="1:10" ht="25.5">
      <c r="A454" s="98">
        <f t="shared" si="23"/>
        <v>442</v>
      </c>
      <c r="B454" s="142" t="s">
        <v>1001</v>
      </c>
      <c r="C454" s="144" t="s">
        <v>96</v>
      </c>
      <c r="D454" s="144" t="s">
        <v>79</v>
      </c>
      <c r="E454" s="144" t="s">
        <v>656</v>
      </c>
      <c r="F454" s="144" t="s">
        <v>693</v>
      </c>
      <c r="G454" s="140">
        <f t="shared" si="21"/>
        <v>5</v>
      </c>
      <c r="H454" s="140">
        <v>5000</v>
      </c>
      <c r="I454" s="140">
        <f t="shared" si="22"/>
        <v>5</v>
      </c>
      <c r="J454" s="140">
        <v>5000</v>
      </c>
    </row>
    <row r="455" spans="1:10" ht="12.75">
      <c r="A455" s="98">
        <f t="shared" si="23"/>
        <v>443</v>
      </c>
      <c r="B455" s="142" t="s">
        <v>1131</v>
      </c>
      <c r="C455" s="144" t="s">
        <v>96</v>
      </c>
      <c r="D455" s="144" t="s">
        <v>237</v>
      </c>
      <c r="E455" s="144" t="s">
        <v>113</v>
      </c>
      <c r="F455" s="144" t="s">
        <v>101</v>
      </c>
      <c r="G455" s="140">
        <f t="shared" si="21"/>
        <v>1512</v>
      </c>
      <c r="H455" s="140">
        <v>1512000</v>
      </c>
      <c r="I455" s="140">
        <f t="shared" si="22"/>
        <v>1512</v>
      </c>
      <c r="J455" s="140">
        <v>1512000</v>
      </c>
    </row>
    <row r="456" spans="1:10" ht="12.75">
      <c r="A456" s="98">
        <f t="shared" si="23"/>
        <v>444</v>
      </c>
      <c r="B456" s="142" t="s">
        <v>1135</v>
      </c>
      <c r="C456" s="144" t="s">
        <v>96</v>
      </c>
      <c r="D456" s="144" t="s">
        <v>239</v>
      </c>
      <c r="E456" s="144" t="s">
        <v>113</v>
      </c>
      <c r="F456" s="144" t="s">
        <v>101</v>
      </c>
      <c r="G456" s="140">
        <f t="shared" si="21"/>
        <v>1512</v>
      </c>
      <c r="H456" s="140">
        <v>1512000</v>
      </c>
      <c r="I456" s="140">
        <f t="shared" si="22"/>
        <v>1512</v>
      </c>
      <c r="J456" s="140">
        <v>1512000</v>
      </c>
    </row>
    <row r="457" spans="1:10" ht="51">
      <c r="A457" s="98">
        <f t="shared" si="23"/>
        <v>445</v>
      </c>
      <c r="B457" s="142" t="s">
        <v>1203</v>
      </c>
      <c r="C457" s="144" t="s">
        <v>96</v>
      </c>
      <c r="D457" s="144" t="s">
        <v>239</v>
      </c>
      <c r="E457" s="144" t="s">
        <v>765</v>
      </c>
      <c r="F457" s="144" t="s">
        <v>101</v>
      </c>
      <c r="G457" s="140">
        <f t="shared" si="21"/>
        <v>1512</v>
      </c>
      <c r="H457" s="140">
        <v>1512000</v>
      </c>
      <c r="I457" s="140">
        <f t="shared" si="22"/>
        <v>1512</v>
      </c>
      <c r="J457" s="140">
        <v>1512000</v>
      </c>
    </row>
    <row r="458" spans="1:10" ht="25.5">
      <c r="A458" s="98">
        <f t="shared" si="23"/>
        <v>446</v>
      </c>
      <c r="B458" s="142" t="s">
        <v>1235</v>
      </c>
      <c r="C458" s="144" t="s">
        <v>96</v>
      </c>
      <c r="D458" s="144" t="s">
        <v>239</v>
      </c>
      <c r="E458" s="144" t="s">
        <v>660</v>
      </c>
      <c r="F458" s="144" t="s">
        <v>101</v>
      </c>
      <c r="G458" s="140">
        <f t="shared" si="21"/>
        <v>1512</v>
      </c>
      <c r="H458" s="140">
        <v>1512000</v>
      </c>
      <c r="I458" s="140">
        <f t="shared" si="22"/>
        <v>1512</v>
      </c>
      <c r="J458" s="140">
        <v>1512000</v>
      </c>
    </row>
    <row r="459" spans="1:10" ht="25.5">
      <c r="A459" s="98">
        <f t="shared" si="23"/>
        <v>447</v>
      </c>
      <c r="B459" s="142" t="s">
        <v>1236</v>
      </c>
      <c r="C459" s="144" t="s">
        <v>96</v>
      </c>
      <c r="D459" s="144" t="s">
        <v>239</v>
      </c>
      <c r="E459" s="144" t="s">
        <v>661</v>
      </c>
      <c r="F459" s="144" t="s">
        <v>101</v>
      </c>
      <c r="G459" s="140">
        <f t="shared" si="21"/>
        <v>1512</v>
      </c>
      <c r="H459" s="140">
        <v>1512000</v>
      </c>
      <c r="I459" s="140">
        <f t="shared" si="22"/>
        <v>1512</v>
      </c>
      <c r="J459" s="140">
        <v>1512000</v>
      </c>
    </row>
    <row r="460" spans="1:10" ht="25.5">
      <c r="A460" s="98">
        <f t="shared" si="23"/>
        <v>448</v>
      </c>
      <c r="B460" s="142" t="s">
        <v>1137</v>
      </c>
      <c r="C460" s="144" t="s">
        <v>96</v>
      </c>
      <c r="D460" s="144" t="s">
        <v>239</v>
      </c>
      <c r="E460" s="144" t="s">
        <v>661</v>
      </c>
      <c r="F460" s="144" t="s">
        <v>698</v>
      </c>
      <c r="G460" s="140">
        <f t="shared" si="21"/>
        <v>1512</v>
      </c>
      <c r="H460" s="140">
        <v>1512000</v>
      </c>
      <c r="I460" s="140">
        <f t="shared" si="22"/>
        <v>1512</v>
      </c>
      <c r="J460" s="140">
        <v>1512000</v>
      </c>
    </row>
    <row r="461" spans="1:10" ht="12.75">
      <c r="A461" s="98">
        <f t="shared" si="23"/>
        <v>449</v>
      </c>
      <c r="B461" s="142" t="s">
        <v>1237</v>
      </c>
      <c r="C461" s="144" t="s">
        <v>96</v>
      </c>
      <c r="D461" s="144" t="s">
        <v>240</v>
      </c>
      <c r="E461" s="144" t="s">
        <v>113</v>
      </c>
      <c r="F461" s="144" t="s">
        <v>101</v>
      </c>
      <c r="G461" s="140">
        <f t="shared" si="21"/>
        <v>15611.3</v>
      </c>
      <c r="H461" s="140">
        <v>15611300</v>
      </c>
      <c r="I461" s="140">
        <f t="shared" si="22"/>
        <v>15470.6</v>
      </c>
      <c r="J461" s="140">
        <v>15470600</v>
      </c>
    </row>
    <row r="462" spans="1:10" ht="12.75">
      <c r="A462" s="98">
        <f t="shared" si="23"/>
        <v>450</v>
      </c>
      <c r="B462" s="142" t="s">
        <v>1238</v>
      </c>
      <c r="C462" s="144" t="s">
        <v>96</v>
      </c>
      <c r="D462" s="144" t="s">
        <v>297</v>
      </c>
      <c r="E462" s="144" t="s">
        <v>113</v>
      </c>
      <c r="F462" s="144" t="s">
        <v>101</v>
      </c>
      <c r="G462" s="140">
        <f t="shared" si="21"/>
        <v>9561.5</v>
      </c>
      <c r="H462" s="140">
        <v>9561500</v>
      </c>
      <c r="I462" s="140">
        <f t="shared" si="22"/>
        <v>9103.7</v>
      </c>
      <c r="J462" s="140">
        <v>9103700</v>
      </c>
    </row>
    <row r="463" spans="1:10" ht="51">
      <c r="A463" s="98">
        <f t="shared" si="23"/>
        <v>451</v>
      </c>
      <c r="B463" s="142" t="s">
        <v>1203</v>
      </c>
      <c r="C463" s="144" t="s">
        <v>96</v>
      </c>
      <c r="D463" s="144" t="s">
        <v>297</v>
      </c>
      <c r="E463" s="144" t="s">
        <v>765</v>
      </c>
      <c r="F463" s="144" t="s">
        <v>101</v>
      </c>
      <c r="G463" s="140">
        <f t="shared" si="21"/>
        <v>9561.5</v>
      </c>
      <c r="H463" s="140">
        <v>9561500</v>
      </c>
      <c r="I463" s="140">
        <f t="shared" si="22"/>
        <v>9103.7</v>
      </c>
      <c r="J463" s="140">
        <v>9103700</v>
      </c>
    </row>
    <row r="464" spans="1:10" ht="25.5">
      <c r="A464" s="98">
        <f t="shared" si="23"/>
        <v>452</v>
      </c>
      <c r="B464" s="142" t="s">
        <v>1239</v>
      </c>
      <c r="C464" s="144" t="s">
        <v>96</v>
      </c>
      <c r="D464" s="144" t="s">
        <v>297</v>
      </c>
      <c r="E464" s="144" t="s">
        <v>674</v>
      </c>
      <c r="F464" s="144" t="s">
        <v>101</v>
      </c>
      <c r="G464" s="140">
        <f t="shared" si="21"/>
        <v>9561.5</v>
      </c>
      <c r="H464" s="140">
        <v>9561500</v>
      </c>
      <c r="I464" s="140">
        <f t="shared" si="22"/>
        <v>9103.7</v>
      </c>
      <c r="J464" s="140">
        <v>9103700</v>
      </c>
    </row>
    <row r="465" spans="1:10" ht="38.25">
      <c r="A465" s="98">
        <f t="shared" si="23"/>
        <v>453</v>
      </c>
      <c r="B465" s="142" t="s">
        <v>1240</v>
      </c>
      <c r="C465" s="144" t="s">
        <v>96</v>
      </c>
      <c r="D465" s="144" t="s">
        <v>297</v>
      </c>
      <c r="E465" s="144" t="s">
        <v>675</v>
      </c>
      <c r="F465" s="144" t="s">
        <v>101</v>
      </c>
      <c r="G465" s="140">
        <f t="shared" si="21"/>
        <v>254.6</v>
      </c>
      <c r="H465" s="140">
        <v>254600</v>
      </c>
      <c r="I465" s="140">
        <f t="shared" si="22"/>
        <v>267.4</v>
      </c>
      <c r="J465" s="140">
        <v>267400</v>
      </c>
    </row>
    <row r="466" spans="1:10" ht="25.5">
      <c r="A466" s="98">
        <f t="shared" si="23"/>
        <v>454</v>
      </c>
      <c r="B466" s="142" t="s">
        <v>1001</v>
      </c>
      <c r="C466" s="144" t="s">
        <v>96</v>
      </c>
      <c r="D466" s="144" t="s">
        <v>297</v>
      </c>
      <c r="E466" s="144" t="s">
        <v>675</v>
      </c>
      <c r="F466" s="144" t="s">
        <v>693</v>
      </c>
      <c r="G466" s="140">
        <f t="shared" si="21"/>
        <v>254.6</v>
      </c>
      <c r="H466" s="140">
        <v>254600</v>
      </c>
      <c r="I466" s="140">
        <f t="shared" si="22"/>
        <v>267.4</v>
      </c>
      <c r="J466" s="140">
        <v>267400</v>
      </c>
    </row>
    <row r="467" spans="1:10" ht="25.5">
      <c r="A467" s="98">
        <f t="shared" si="23"/>
        <v>455</v>
      </c>
      <c r="B467" s="142" t="s">
        <v>1241</v>
      </c>
      <c r="C467" s="144" t="s">
        <v>96</v>
      </c>
      <c r="D467" s="144" t="s">
        <v>297</v>
      </c>
      <c r="E467" s="144" t="s">
        <v>676</v>
      </c>
      <c r="F467" s="144" t="s">
        <v>101</v>
      </c>
      <c r="G467" s="140">
        <f t="shared" si="21"/>
        <v>8106.9</v>
      </c>
      <c r="H467" s="140">
        <v>8106900</v>
      </c>
      <c r="I467" s="140">
        <f t="shared" si="22"/>
        <v>8512.3</v>
      </c>
      <c r="J467" s="140">
        <v>8512300</v>
      </c>
    </row>
    <row r="468" spans="1:10" ht="25.5">
      <c r="A468" s="98">
        <f t="shared" si="23"/>
        <v>456</v>
      </c>
      <c r="B468" s="142" t="s">
        <v>1029</v>
      </c>
      <c r="C468" s="144" t="s">
        <v>96</v>
      </c>
      <c r="D468" s="144" t="s">
        <v>297</v>
      </c>
      <c r="E468" s="144" t="s">
        <v>676</v>
      </c>
      <c r="F468" s="144" t="s">
        <v>694</v>
      </c>
      <c r="G468" s="140">
        <f t="shared" si="21"/>
        <v>6155.5</v>
      </c>
      <c r="H468" s="140">
        <v>6155500</v>
      </c>
      <c r="I468" s="140">
        <f t="shared" si="22"/>
        <v>6463.3</v>
      </c>
      <c r="J468" s="140">
        <v>6463300</v>
      </c>
    </row>
    <row r="469" spans="1:10" ht="25.5">
      <c r="A469" s="98">
        <f t="shared" si="23"/>
        <v>457</v>
      </c>
      <c r="B469" s="142" t="s">
        <v>1001</v>
      </c>
      <c r="C469" s="144" t="s">
        <v>96</v>
      </c>
      <c r="D469" s="144" t="s">
        <v>297</v>
      </c>
      <c r="E469" s="144" t="s">
        <v>676</v>
      </c>
      <c r="F469" s="144" t="s">
        <v>693</v>
      </c>
      <c r="G469" s="140">
        <f t="shared" si="21"/>
        <v>1951.4</v>
      </c>
      <c r="H469" s="140">
        <v>1951400</v>
      </c>
      <c r="I469" s="140">
        <f t="shared" si="22"/>
        <v>2049</v>
      </c>
      <c r="J469" s="140">
        <v>2049000</v>
      </c>
    </row>
    <row r="470" spans="1:10" ht="38.25">
      <c r="A470" s="98">
        <f t="shared" si="23"/>
        <v>458</v>
      </c>
      <c r="B470" s="142" t="s">
        <v>1242</v>
      </c>
      <c r="C470" s="144" t="s">
        <v>96</v>
      </c>
      <c r="D470" s="144" t="s">
        <v>297</v>
      </c>
      <c r="E470" s="144" t="s">
        <v>677</v>
      </c>
      <c r="F470" s="144" t="s">
        <v>101</v>
      </c>
      <c r="G470" s="140">
        <f t="shared" si="21"/>
        <v>1200</v>
      </c>
      <c r="H470" s="140">
        <v>1200000</v>
      </c>
      <c r="I470" s="140">
        <f t="shared" si="22"/>
        <v>324</v>
      </c>
      <c r="J470" s="140">
        <v>324000</v>
      </c>
    </row>
    <row r="471" spans="1:10" ht="25.5">
      <c r="A471" s="98">
        <f t="shared" si="23"/>
        <v>459</v>
      </c>
      <c r="B471" s="142" t="s">
        <v>1001</v>
      </c>
      <c r="C471" s="144" t="s">
        <v>96</v>
      </c>
      <c r="D471" s="144" t="s">
        <v>297</v>
      </c>
      <c r="E471" s="144" t="s">
        <v>677</v>
      </c>
      <c r="F471" s="144" t="s">
        <v>693</v>
      </c>
      <c r="G471" s="140">
        <f t="shared" si="21"/>
        <v>1200</v>
      </c>
      <c r="H471" s="140">
        <v>1200000</v>
      </c>
      <c r="I471" s="140">
        <f t="shared" si="22"/>
        <v>324</v>
      </c>
      <c r="J471" s="140">
        <v>324000</v>
      </c>
    </row>
    <row r="472" spans="1:10" ht="12.75">
      <c r="A472" s="98">
        <f t="shared" si="23"/>
        <v>460</v>
      </c>
      <c r="B472" s="142" t="s">
        <v>1243</v>
      </c>
      <c r="C472" s="144" t="s">
        <v>96</v>
      </c>
      <c r="D472" s="144" t="s">
        <v>82</v>
      </c>
      <c r="E472" s="144" t="s">
        <v>113</v>
      </c>
      <c r="F472" s="144" t="s">
        <v>101</v>
      </c>
      <c r="G472" s="140">
        <f t="shared" si="21"/>
        <v>6049.8</v>
      </c>
      <c r="H472" s="140">
        <v>6049800</v>
      </c>
      <c r="I472" s="140">
        <f t="shared" si="22"/>
        <v>6366.9</v>
      </c>
      <c r="J472" s="140">
        <v>6366900</v>
      </c>
    </row>
    <row r="473" spans="1:10" ht="51">
      <c r="A473" s="98">
        <f t="shared" si="23"/>
        <v>461</v>
      </c>
      <c r="B473" s="142" t="s">
        <v>1203</v>
      </c>
      <c r="C473" s="144" t="s">
        <v>96</v>
      </c>
      <c r="D473" s="144" t="s">
        <v>82</v>
      </c>
      <c r="E473" s="144" t="s">
        <v>765</v>
      </c>
      <c r="F473" s="144" t="s">
        <v>101</v>
      </c>
      <c r="G473" s="140">
        <f aca="true" t="shared" si="24" ref="G473:G504">H473/1000</f>
        <v>6049.8</v>
      </c>
      <c r="H473" s="140">
        <v>6049800</v>
      </c>
      <c r="I473" s="140">
        <f aca="true" t="shared" si="25" ref="I473:I504">J473/1000</f>
        <v>6366.9</v>
      </c>
      <c r="J473" s="140">
        <v>6366900</v>
      </c>
    </row>
    <row r="474" spans="1:10" ht="25.5">
      <c r="A474" s="98">
        <f t="shared" si="23"/>
        <v>462</v>
      </c>
      <c r="B474" s="142" t="s">
        <v>1239</v>
      </c>
      <c r="C474" s="144" t="s">
        <v>96</v>
      </c>
      <c r="D474" s="144" t="s">
        <v>82</v>
      </c>
      <c r="E474" s="144" t="s">
        <v>674</v>
      </c>
      <c r="F474" s="144" t="s">
        <v>101</v>
      </c>
      <c r="G474" s="140">
        <f t="shared" si="24"/>
        <v>6049.8</v>
      </c>
      <c r="H474" s="140">
        <v>6049800</v>
      </c>
      <c r="I474" s="140">
        <f t="shared" si="25"/>
        <v>6366.9</v>
      </c>
      <c r="J474" s="140">
        <v>6366900</v>
      </c>
    </row>
    <row r="475" spans="1:10" ht="38.25">
      <c r="A475" s="98">
        <f t="shared" si="23"/>
        <v>463</v>
      </c>
      <c r="B475" s="142" t="s">
        <v>1240</v>
      </c>
      <c r="C475" s="144" t="s">
        <v>96</v>
      </c>
      <c r="D475" s="144" t="s">
        <v>82</v>
      </c>
      <c r="E475" s="144" t="s">
        <v>675</v>
      </c>
      <c r="F475" s="144" t="s">
        <v>101</v>
      </c>
      <c r="G475" s="140">
        <f t="shared" si="24"/>
        <v>884.5</v>
      </c>
      <c r="H475" s="140">
        <v>884500</v>
      </c>
      <c r="I475" s="140">
        <f t="shared" si="25"/>
        <v>928.7</v>
      </c>
      <c r="J475" s="140">
        <v>928700</v>
      </c>
    </row>
    <row r="476" spans="1:10" ht="25.5">
      <c r="A476" s="98">
        <f t="shared" si="23"/>
        <v>464</v>
      </c>
      <c r="B476" s="142" t="s">
        <v>1001</v>
      </c>
      <c r="C476" s="144" t="s">
        <v>96</v>
      </c>
      <c r="D476" s="144" t="s">
        <v>82</v>
      </c>
      <c r="E476" s="144" t="s">
        <v>675</v>
      </c>
      <c r="F476" s="144" t="s">
        <v>693</v>
      </c>
      <c r="G476" s="140">
        <f t="shared" si="24"/>
        <v>884.5</v>
      </c>
      <c r="H476" s="140">
        <v>884500</v>
      </c>
      <c r="I476" s="140">
        <f t="shared" si="25"/>
        <v>928.7</v>
      </c>
      <c r="J476" s="140">
        <v>928700</v>
      </c>
    </row>
    <row r="477" spans="1:10" ht="25.5">
      <c r="A477" s="98">
        <f t="shared" si="23"/>
        <v>465</v>
      </c>
      <c r="B477" s="142" t="s">
        <v>1244</v>
      </c>
      <c r="C477" s="144" t="s">
        <v>96</v>
      </c>
      <c r="D477" s="144" t="s">
        <v>82</v>
      </c>
      <c r="E477" s="144" t="s">
        <v>678</v>
      </c>
      <c r="F477" s="144" t="s">
        <v>101</v>
      </c>
      <c r="G477" s="140">
        <f t="shared" si="24"/>
        <v>619.4</v>
      </c>
      <c r="H477" s="140">
        <v>619400</v>
      </c>
      <c r="I477" s="140">
        <f t="shared" si="25"/>
        <v>680</v>
      </c>
      <c r="J477" s="140">
        <v>680000</v>
      </c>
    </row>
    <row r="478" spans="1:10" ht="25.5">
      <c r="A478" s="98">
        <f t="shared" si="23"/>
        <v>466</v>
      </c>
      <c r="B478" s="142" t="s">
        <v>1001</v>
      </c>
      <c r="C478" s="144" t="s">
        <v>96</v>
      </c>
      <c r="D478" s="144" t="s">
        <v>82</v>
      </c>
      <c r="E478" s="144" t="s">
        <v>678</v>
      </c>
      <c r="F478" s="144" t="s">
        <v>693</v>
      </c>
      <c r="G478" s="140">
        <f t="shared" si="24"/>
        <v>619.4</v>
      </c>
      <c r="H478" s="140">
        <v>619400</v>
      </c>
      <c r="I478" s="140">
        <f t="shared" si="25"/>
        <v>680</v>
      </c>
      <c r="J478" s="140">
        <v>680000</v>
      </c>
    </row>
    <row r="479" spans="1:10" ht="15" customHeight="1">
      <c r="A479" s="98">
        <f t="shared" si="23"/>
        <v>467</v>
      </c>
      <c r="B479" s="142" t="s">
        <v>1245</v>
      </c>
      <c r="C479" s="144" t="s">
        <v>96</v>
      </c>
      <c r="D479" s="144" t="s">
        <v>82</v>
      </c>
      <c r="E479" s="144" t="s">
        <v>679</v>
      </c>
      <c r="F479" s="144" t="s">
        <v>101</v>
      </c>
      <c r="G479" s="140">
        <f t="shared" si="24"/>
        <v>4245.9</v>
      </c>
      <c r="H479" s="140">
        <v>4245900</v>
      </c>
      <c r="I479" s="140">
        <f t="shared" si="25"/>
        <v>4458.2</v>
      </c>
      <c r="J479" s="140">
        <v>4458200</v>
      </c>
    </row>
    <row r="480" spans="1:10" ht="25.5">
      <c r="A480" s="98">
        <f t="shared" si="23"/>
        <v>468</v>
      </c>
      <c r="B480" s="142" t="s">
        <v>1029</v>
      </c>
      <c r="C480" s="144" t="s">
        <v>96</v>
      </c>
      <c r="D480" s="144" t="s">
        <v>82</v>
      </c>
      <c r="E480" s="144" t="s">
        <v>679</v>
      </c>
      <c r="F480" s="144" t="s">
        <v>694</v>
      </c>
      <c r="G480" s="140">
        <f t="shared" si="24"/>
        <v>275.3</v>
      </c>
      <c r="H480" s="140">
        <v>275300</v>
      </c>
      <c r="I480" s="140">
        <f t="shared" si="25"/>
        <v>289.1</v>
      </c>
      <c r="J480" s="140">
        <v>289100</v>
      </c>
    </row>
    <row r="481" spans="1:10" ht="25.5">
      <c r="A481" s="98">
        <f t="shared" si="23"/>
        <v>469</v>
      </c>
      <c r="B481" s="142" t="s">
        <v>1001</v>
      </c>
      <c r="C481" s="144" t="s">
        <v>96</v>
      </c>
      <c r="D481" s="144" t="s">
        <v>82</v>
      </c>
      <c r="E481" s="144" t="s">
        <v>679</v>
      </c>
      <c r="F481" s="144" t="s">
        <v>693</v>
      </c>
      <c r="G481" s="140">
        <f t="shared" si="24"/>
        <v>3970.6</v>
      </c>
      <c r="H481" s="140">
        <v>3970600</v>
      </c>
      <c r="I481" s="140">
        <f t="shared" si="25"/>
        <v>4169.1</v>
      </c>
      <c r="J481" s="140">
        <v>4169100</v>
      </c>
    </row>
    <row r="482" spans="1:10" ht="38.25">
      <c r="A482" s="98">
        <f t="shared" si="23"/>
        <v>470</v>
      </c>
      <c r="B482" s="142" t="s">
        <v>1242</v>
      </c>
      <c r="C482" s="144" t="s">
        <v>96</v>
      </c>
      <c r="D482" s="144" t="s">
        <v>82</v>
      </c>
      <c r="E482" s="144" t="s">
        <v>677</v>
      </c>
      <c r="F482" s="144" t="s">
        <v>101</v>
      </c>
      <c r="G482" s="140">
        <f t="shared" si="24"/>
        <v>300</v>
      </c>
      <c r="H482" s="140">
        <v>300000</v>
      </c>
      <c r="I482" s="140">
        <f t="shared" si="25"/>
        <v>300</v>
      </c>
      <c r="J482" s="140">
        <v>300000</v>
      </c>
    </row>
    <row r="483" spans="1:10" ht="25.5">
      <c r="A483" s="98">
        <f t="shared" si="23"/>
        <v>471</v>
      </c>
      <c r="B483" s="142" t="s">
        <v>1001</v>
      </c>
      <c r="C483" s="144" t="s">
        <v>96</v>
      </c>
      <c r="D483" s="144" t="s">
        <v>82</v>
      </c>
      <c r="E483" s="144" t="s">
        <v>677</v>
      </c>
      <c r="F483" s="144" t="s">
        <v>693</v>
      </c>
      <c r="G483" s="140">
        <f t="shared" si="24"/>
        <v>300</v>
      </c>
      <c r="H483" s="140">
        <v>300000</v>
      </c>
      <c r="I483" s="140">
        <f t="shared" si="25"/>
        <v>300</v>
      </c>
      <c r="J483" s="140">
        <v>300000</v>
      </c>
    </row>
    <row r="484" spans="1:10" ht="25.5">
      <c r="A484" s="104">
        <f t="shared" si="23"/>
        <v>472</v>
      </c>
      <c r="B484" s="112" t="s">
        <v>1247</v>
      </c>
      <c r="C484" s="110" t="s">
        <v>103</v>
      </c>
      <c r="D484" s="110" t="s">
        <v>102</v>
      </c>
      <c r="E484" s="110" t="s">
        <v>113</v>
      </c>
      <c r="F484" s="110" t="s">
        <v>101</v>
      </c>
      <c r="G484" s="113">
        <f t="shared" si="24"/>
        <v>2169</v>
      </c>
      <c r="H484" s="113">
        <v>2169000</v>
      </c>
      <c r="I484" s="113">
        <f t="shared" si="25"/>
        <v>2169</v>
      </c>
      <c r="J484" s="113">
        <v>2169000</v>
      </c>
    </row>
    <row r="485" spans="1:10" ht="12.75">
      <c r="A485" s="98">
        <f t="shared" si="23"/>
        <v>473</v>
      </c>
      <c r="B485" s="142" t="s">
        <v>994</v>
      </c>
      <c r="C485" s="144" t="s">
        <v>103</v>
      </c>
      <c r="D485" s="144" t="s">
        <v>220</v>
      </c>
      <c r="E485" s="144" t="s">
        <v>113</v>
      </c>
      <c r="F485" s="144" t="s">
        <v>101</v>
      </c>
      <c r="G485" s="140">
        <f t="shared" si="24"/>
        <v>2169</v>
      </c>
      <c r="H485" s="140">
        <v>2169000</v>
      </c>
      <c r="I485" s="140">
        <f t="shared" si="25"/>
        <v>2169</v>
      </c>
      <c r="J485" s="140">
        <v>2169000</v>
      </c>
    </row>
    <row r="486" spans="1:10" ht="38.25">
      <c r="A486" s="98">
        <f t="shared" si="23"/>
        <v>474</v>
      </c>
      <c r="B486" s="142" t="s">
        <v>1248</v>
      </c>
      <c r="C486" s="144" t="s">
        <v>103</v>
      </c>
      <c r="D486" s="144" t="s">
        <v>222</v>
      </c>
      <c r="E486" s="144" t="s">
        <v>113</v>
      </c>
      <c r="F486" s="144" t="s">
        <v>101</v>
      </c>
      <c r="G486" s="140">
        <f t="shared" si="24"/>
        <v>2169</v>
      </c>
      <c r="H486" s="140">
        <v>2169000</v>
      </c>
      <c r="I486" s="140">
        <f t="shared" si="25"/>
        <v>2169</v>
      </c>
      <c r="J486" s="140">
        <v>2169000</v>
      </c>
    </row>
    <row r="487" spans="1:10" ht="12.75">
      <c r="A487" s="98">
        <f t="shared" si="23"/>
        <v>475</v>
      </c>
      <c r="B487" s="142" t="s">
        <v>996</v>
      </c>
      <c r="C487" s="144" t="s">
        <v>103</v>
      </c>
      <c r="D487" s="144" t="s">
        <v>222</v>
      </c>
      <c r="E487" s="144" t="s">
        <v>480</v>
      </c>
      <c r="F487" s="144" t="s">
        <v>101</v>
      </c>
      <c r="G487" s="140">
        <f t="shared" si="24"/>
        <v>2169</v>
      </c>
      <c r="H487" s="140">
        <v>2169000</v>
      </c>
      <c r="I487" s="140">
        <f t="shared" si="25"/>
        <v>2169</v>
      </c>
      <c r="J487" s="140">
        <v>2169000</v>
      </c>
    </row>
    <row r="488" spans="1:10" ht="25.5">
      <c r="A488" s="98">
        <f t="shared" si="23"/>
        <v>476</v>
      </c>
      <c r="B488" s="142" t="s">
        <v>1000</v>
      </c>
      <c r="C488" s="144" t="s">
        <v>103</v>
      </c>
      <c r="D488" s="144" t="s">
        <v>222</v>
      </c>
      <c r="E488" s="144" t="s">
        <v>482</v>
      </c>
      <c r="F488" s="144" t="s">
        <v>101</v>
      </c>
      <c r="G488" s="140">
        <f t="shared" si="24"/>
        <v>953.334</v>
      </c>
      <c r="H488" s="140">
        <v>953334</v>
      </c>
      <c r="I488" s="140">
        <f t="shared" si="25"/>
        <v>953.334</v>
      </c>
      <c r="J488" s="140">
        <v>953334</v>
      </c>
    </row>
    <row r="489" spans="1:10" ht="25.5">
      <c r="A489" s="98">
        <f t="shared" si="23"/>
        <v>477</v>
      </c>
      <c r="B489" s="142" t="s">
        <v>998</v>
      </c>
      <c r="C489" s="144" t="s">
        <v>103</v>
      </c>
      <c r="D489" s="144" t="s">
        <v>222</v>
      </c>
      <c r="E489" s="144" t="s">
        <v>482</v>
      </c>
      <c r="F489" s="144" t="s">
        <v>692</v>
      </c>
      <c r="G489" s="140">
        <f t="shared" si="24"/>
        <v>941.334</v>
      </c>
      <c r="H489" s="140">
        <v>941334</v>
      </c>
      <c r="I489" s="140">
        <f t="shared" si="25"/>
        <v>941.334</v>
      </c>
      <c r="J489" s="140">
        <v>941334</v>
      </c>
    </row>
    <row r="490" spans="1:10" ht="25.5">
      <c r="A490" s="98">
        <f t="shared" si="23"/>
        <v>478</v>
      </c>
      <c r="B490" s="142" t="s">
        <v>1001</v>
      </c>
      <c r="C490" s="144" t="s">
        <v>103</v>
      </c>
      <c r="D490" s="144" t="s">
        <v>222</v>
      </c>
      <c r="E490" s="144" t="s">
        <v>482</v>
      </c>
      <c r="F490" s="144" t="s">
        <v>693</v>
      </c>
      <c r="G490" s="140">
        <f t="shared" si="24"/>
        <v>12</v>
      </c>
      <c r="H490" s="140">
        <v>12000</v>
      </c>
      <c r="I490" s="140">
        <f t="shared" si="25"/>
        <v>12</v>
      </c>
      <c r="J490" s="140">
        <v>12000</v>
      </c>
    </row>
    <row r="491" spans="1:10" ht="25.5">
      <c r="A491" s="98">
        <f t="shared" si="23"/>
        <v>479</v>
      </c>
      <c r="B491" s="142" t="s">
        <v>1249</v>
      </c>
      <c r="C491" s="144" t="s">
        <v>103</v>
      </c>
      <c r="D491" s="144" t="s">
        <v>222</v>
      </c>
      <c r="E491" s="144" t="s">
        <v>483</v>
      </c>
      <c r="F491" s="144" t="s">
        <v>101</v>
      </c>
      <c r="G491" s="140">
        <f t="shared" si="24"/>
        <v>1107.666</v>
      </c>
      <c r="H491" s="140">
        <v>1107666</v>
      </c>
      <c r="I491" s="140">
        <f t="shared" si="25"/>
        <v>1107.666</v>
      </c>
      <c r="J491" s="140">
        <v>1107666</v>
      </c>
    </row>
    <row r="492" spans="1:10" ht="25.5">
      <c r="A492" s="98">
        <f t="shared" si="23"/>
        <v>480</v>
      </c>
      <c r="B492" s="142" t="s">
        <v>998</v>
      </c>
      <c r="C492" s="144" t="s">
        <v>103</v>
      </c>
      <c r="D492" s="144" t="s">
        <v>222</v>
      </c>
      <c r="E492" s="144" t="s">
        <v>483</v>
      </c>
      <c r="F492" s="144" t="s">
        <v>692</v>
      </c>
      <c r="G492" s="140">
        <f t="shared" si="24"/>
        <v>1107.666</v>
      </c>
      <c r="H492" s="140">
        <v>1107666</v>
      </c>
      <c r="I492" s="140">
        <f t="shared" si="25"/>
        <v>1107.666</v>
      </c>
      <c r="J492" s="140">
        <v>1107666</v>
      </c>
    </row>
    <row r="493" spans="1:10" ht="25.5">
      <c r="A493" s="98">
        <f t="shared" si="23"/>
        <v>481</v>
      </c>
      <c r="B493" s="142" t="s">
        <v>1250</v>
      </c>
      <c r="C493" s="144" t="s">
        <v>103</v>
      </c>
      <c r="D493" s="144" t="s">
        <v>222</v>
      </c>
      <c r="E493" s="144" t="s">
        <v>1251</v>
      </c>
      <c r="F493" s="144" t="s">
        <v>101</v>
      </c>
      <c r="G493" s="140">
        <f t="shared" si="24"/>
        <v>108</v>
      </c>
      <c r="H493" s="140">
        <v>108000</v>
      </c>
      <c r="I493" s="140">
        <f t="shared" si="25"/>
        <v>108</v>
      </c>
      <c r="J493" s="140">
        <v>108000</v>
      </c>
    </row>
    <row r="494" spans="1:10" ht="25.5">
      <c r="A494" s="98">
        <f t="shared" si="23"/>
        <v>482</v>
      </c>
      <c r="B494" s="142" t="s">
        <v>998</v>
      </c>
      <c r="C494" s="144" t="s">
        <v>103</v>
      </c>
      <c r="D494" s="144" t="s">
        <v>222</v>
      </c>
      <c r="E494" s="144" t="s">
        <v>1251</v>
      </c>
      <c r="F494" s="144" t="s">
        <v>692</v>
      </c>
      <c r="G494" s="140">
        <f t="shared" si="24"/>
        <v>108</v>
      </c>
      <c r="H494" s="140">
        <v>108000</v>
      </c>
      <c r="I494" s="140">
        <f t="shared" si="25"/>
        <v>108</v>
      </c>
      <c r="J494" s="140">
        <v>108000</v>
      </c>
    </row>
    <row r="495" spans="1:10" ht="25.5">
      <c r="A495" s="104">
        <f t="shared" si="23"/>
        <v>483</v>
      </c>
      <c r="B495" s="112" t="s">
        <v>1252</v>
      </c>
      <c r="C495" s="110" t="s">
        <v>83</v>
      </c>
      <c r="D495" s="110" t="s">
        <v>102</v>
      </c>
      <c r="E495" s="110" t="s">
        <v>113</v>
      </c>
      <c r="F495" s="110" t="s">
        <v>101</v>
      </c>
      <c r="G495" s="113">
        <f t="shared" si="24"/>
        <v>2467</v>
      </c>
      <c r="H495" s="113">
        <v>2467000</v>
      </c>
      <c r="I495" s="113">
        <f t="shared" si="25"/>
        <v>2467</v>
      </c>
      <c r="J495" s="140">
        <v>2467000</v>
      </c>
    </row>
    <row r="496" spans="1:10" ht="12.75">
      <c r="A496" s="98">
        <f aca="true" t="shared" si="26" ref="A496:A504">1+A495</f>
        <v>484</v>
      </c>
      <c r="B496" s="142" t="s">
        <v>994</v>
      </c>
      <c r="C496" s="144" t="s">
        <v>83</v>
      </c>
      <c r="D496" s="144" t="s">
        <v>220</v>
      </c>
      <c r="E496" s="144" t="s">
        <v>113</v>
      </c>
      <c r="F496" s="144" t="s">
        <v>101</v>
      </c>
      <c r="G496" s="140">
        <f t="shared" si="24"/>
        <v>2467</v>
      </c>
      <c r="H496" s="140">
        <v>2467000</v>
      </c>
      <c r="I496" s="140">
        <f t="shared" si="25"/>
        <v>2467</v>
      </c>
      <c r="J496" s="140">
        <v>2467000</v>
      </c>
    </row>
    <row r="497" spans="1:10" ht="38.25">
      <c r="A497" s="98">
        <f t="shared" si="26"/>
        <v>485</v>
      </c>
      <c r="B497" s="142" t="s">
        <v>1253</v>
      </c>
      <c r="C497" s="144" t="s">
        <v>83</v>
      </c>
      <c r="D497" s="144" t="s">
        <v>284</v>
      </c>
      <c r="E497" s="144" t="s">
        <v>113</v>
      </c>
      <c r="F497" s="144" t="s">
        <v>101</v>
      </c>
      <c r="G497" s="140">
        <f t="shared" si="24"/>
        <v>2467</v>
      </c>
      <c r="H497" s="140">
        <v>2467000</v>
      </c>
      <c r="I497" s="140">
        <f t="shared" si="25"/>
        <v>2467</v>
      </c>
      <c r="J497" s="140">
        <v>2467000</v>
      </c>
    </row>
    <row r="498" spans="1:10" ht="12.75">
      <c r="A498" s="98">
        <f t="shared" si="26"/>
        <v>486</v>
      </c>
      <c r="B498" s="142" t="s">
        <v>996</v>
      </c>
      <c r="C498" s="144" t="s">
        <v>83</v>
      </c>
      <c r="D498" s="144" t="s">
        <v>284</v>
      </c>
      <c r="E498" s="144" t="s">
        <v>480</v>
      </c>
      <c r="F498" s="144" t="s">
        <v>101</v>
      </c>
      <c r="G498" s="140">
        <f t="shared" si="24"/>
        <v>2467</v>
      </c>
      <c r="H498" s="140">
        <v>2467000</v>
      </c>
      <c r="I498" s="140">
        <f t="shared" si="25"/>
        <v>2467</v>
      </c>
      <c r="J498" s="140">
        <v>2467000</v>
      </c>
    </row>
    <row r="499" spans="1:10" ht="25.5">
      <c r="A499" s="98">
        <f t="shared" si="26"/>
        <v>487</v>
      </c>
      <c r="B499" s="142" t="s">
        <v>1000</v>
      </c>
      <c r="C499" s="144" t="s">
        <v>83</v>
      </c>
      <c r="D499" s="144" t="s">
        <v>284</v>
      </c>
      <c r="E499" s="144" t="s">
        <v>482</v>
      </c>
      <c r="F499" s="144" t="s">
        <v>101</v>
      </c>
      <c r="G499" s="140">
        <f t="shared" si="24"/>
        <v>1722.1</v>
      </c>
      <c r="H499" s="140">
        <v>1722100</v>
      </c>
      <c r="I499" s="140">
        <f t="shared" si="25"/>
        <v>1722.1</v>
      </c>
      <c r="J499" s="140">
        <v>1722100</v>
      </c>
    </row>
    <row r="500" spans="1:10" ht="25.5">
      <c r="A500" s="98">
        <f t="shared" si="26"/>
        <v>488</v>
      </c>
      <c r="B500" s="142" t="s">
        <v>998</v>
      </c>
      <c r="C500" s="144" t="s">
        <v>83</v>
      </c>
      <c r="D500" s="144" t="s">
        <v>284</v>
      </c>
      <c r="E500" s="144" t="s">
        <v>482</v>
      </c>
      <c r="F500" s="144" t="s">
        <v>692</v>
      </c>
      <c r="G500" s="140">
        <f t="shared" si="24"/>
        <v>1611.75</v>
      </c>
      <c r="H500" s="140">
        <v>1611750</v>
      </c>
      <c r="I500" s="140">
        <f t="shared" si="25"/>
        <v>1611.75</v>
      </c>
      <c r="J500" s="140">
        <v>1611750</v>
      </c>
    </row>
    <row r="501" spans="1:10" ht="25.5">
      <c r="A501" s="98">
        <f t="shared" si="26"/>
        <v>489</v>
      </c>
      <c r="B501" s="142" t="s">
        <v>1001</v>
      </c>
      <c r="C501" s="144" t="s">
        <v>83</v>
      </c>
      <c r="D501" s="144" t="s">
        <v>284</v>
      </c>
      <c r="E501" s="144" t="s">
        <v>482</v>
      </c>
      <c r="F501" s="144" t="s">
        <v>693</v>
      </c>
      <c r="G501" s="140">
        <f t="shared" si="24"/>
        <v>110.35</v>
      </c>
      <c r="H501" s="140">
        <v>110350</v>
      </c>
      <c r="I501" s="140">
        <f t="shared" si="25"/>
        <v>110.35</v>
      </c>
      <c r="J501" s="140">
        <v>110350</v>
      </c>
    </row>
    <row r="502" spans="1:10" ht="25.5">
      <c r="A502" s="98">
        <f t="shared" si="26"/>
        <v>490</v>
      </c>
      <c r="B502" s="142" t="s">
        <v>1254</v>
      </c>
      <c r="C502" s="144" t="s">
        <v>83</v>
      </c>
      <c r="D502" s="144" t="s">
        <v>284</v>
      </c>
      <c r="E502" s="144" t="s">
        <v>484</v>
      </c>
      <c r="F502" s="144" t="s">
        <v>101</v>
      </c>
      <c r="G502" s="140">
        <f t="shared" si="24"/>
        <v>744.9</v>
      </c>
      <c r="H502" s="140">
        <v>744900</v>
      </c>
      <c r="I502" s="140">
        <f t="shared" si="25"/>
        <v>744.9</v>
      </c>
      <c r="J502" s="140">
        <v>744900</v>
      </c>
    </row>
    <row r="503" spans="1:10" ht="25.5">
      <c r="A503" s="98">
        <f t="shared" si="26"/>
        <v>491</v>
      </c>
      <c r="B503" s="142" t="s">
        <v>998</v>
      </c>
      <c r="C503" s="144" t="s">
        <v>83</v>
      </c>
      <c r="D503" s="144" t="s">
        <v>284</v>
      </c>
      <c r="E503" s="144" t="s">
        <v>484</v>
      </c>
      <c r="F503" s="144" t="s">
        <v>692</v>
      </c>
      <c r="G503" s="140">
        <f t="shared" si="24"/>
        <v>744.9</v>
      </c>
      <c r="H503" s="140">
        <v>744900</v>
      </c>
      <c r="I503" s="140">
        <f t="shared" si="25"/>
        <v>744.9</v>
      </c>
      <c r="J503" s="140">
        <v>744900</v>
      </c>
    </row>
    <row r="504" spans="1:10" ht="12.75">
      <c r="A504" s="111">
        <f t="shared" si="26"/>
        <v>492</v>
      </c>
      <c r="B504" s="195" t="s">
        <v>241</v>
      </c>
      <c r="C504" s="195"/>
      <c r="D504" s="195"/>
      <c r="E504" s="195"/>
      <c r="F504" s="195"/>
      <c r="G504" s="108">
        <f t="shared" si="24"/>
        <v>791662.95</v>
      </c>
      <c r="H504" s="108">
        <v>791662950</v>
      </c>
      <c r="I504" s="108">
        <f t="shared" si="25"/>
        <v>820160.93</v>
      </c>
      <c r="J504" s="108">
        <v>820160930</v>
      </c>
    </row>
  </sheetData>
  <sheetProtection/>
  <autoFilter ref="A11:J504"/>
  <mergeCells count="8">
    <mergeCell ref="B504:F504"/>
    <mergeCell ref="C10:C11"/>
    <mergeCell ref="A8:I8"/>
    <mergeCell ref="A10:A11"/>
    <mergeCell ref="B10:B11"/>
    <mergeCell ref="D10:D11"/>
    <mergeCell ref="E10:E11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Людмила Кушникова</cp:lastModifiedBy>
  <cp:lastPrinted>2014-02-13T02:34:53Z</cp:lastPrinted>
  <dcterms:created xsi:type="dcterms:W3CDTF">2009-04-03T07:50:46Z</dcterms:created>
  <dcterms:modified xsi:type="dcterms:W3CDTF">2014-02-13T02:34:58Z</dcterms:modified>
  <cp:category/>
  <cp:version/>
  <cp:contentType/>
  <cp:contentStatus/>
</cp:coreProperties>
</file>